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15" yWindow="855" windowWidth="11100" windowHeight="5430" firstSheet="2" activeTab="2"/>
  </bookViews>
  <sheets>
    <sheet name="INFORMACIÓN" sheetId="6" state="hidden" r:id="rId1"/>
    <sheet name="POLITICA RIESGOS" sheetId="14" r:id="rId2"/>
    <sheet name="MATRIZ DE RIESGOS" sheetId="8" r:id="rId3"/>
    <sheet name="ANTITRAMITES" sheetId="9" r:id="rId4"/>
    <sheet name="RENDICION DE CUENTAS" sheetId="10" r:id="rId5"/>
    <sheet name="ATENCION AL CIUDADANO" sheetId="11" r:id="rId6"/>
    <sheet name="TRANSPARENCIA" sheetId="12" r:id="rId7"/>
    <sheet name="INICIATIVAS" sheetId="13" r:id="rId8"/>
    <sheet name="Hoja1" sheetId="15"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Print_Area" localSheetId="2">'MATRIZ DE RIESGOS'!$A$1:$AU$49</definedName>
    <definedName name="_xlnm.Print_Area" localSheetId="1">'POLITICA RIESGOS'!$A$1:$AT$4</definedName>
    <definedName name="Clasificacion" localSheetId="2">#REF!</definedName>
    <definedName name="Clasificacion" localSheetId="1">#REF!</definedName>
    <definedName name="Clasificacion">#REF!</definedName>
    <definedName name="DI" localSheetId="1">INFORMACIÓN!#REF!</definedName>
    <definedName name="DI">INFORMACIÓN!#REF!</definedName>
    <definedName name="DIA" localSheetId="0">INFORMACIÓN!$AB$3:$AB$18</definedName>
    <definedName name="Frecuencia">[1]Hoja1!$C$2:$C$8</definedName>
    <definedName name="Herramienta">[1]Hoja1!$E$2:$E$10</definedName>
    <definedName name="Impacto">[2]INFORMACIÓN!$L$13:$L$17</definedName>
    <definedName name="Probabilidad">[2]INFORMACIÓN!$H$4:$H$8</definedName>
    <definedName name="Proceso">[2]INFORMACIÓN!$A$3:$A$15</definedName>
    <definedName name="Procesos" localSheetId="2">#REF!</definedName>
    <definedName name="Procesos" localSheetId="1">#REF!</definedName>
    <definedName name="Procesos">#REF!</definedName>
    <definedName name="Tendencia">[1]Hoja1!$D$2:$D$4</definedName>
    <definedName name="Tipo">[1]Hoja1!$A$2:$A$8</definedName>
    <definedName name="_xlnm.Print_Titles" localSheetId="2">'MATRIZ DE RIESGOS'!$9:$9</definedName>
    <definedName name="_xlnm.Print_Titles" localSheetId="1">'POLITICA RIESGOS'!#REF!</definedName>
  </definedNames>
  <calcPr calcId="145621"/>
</workbook>
</file>

<file path=xl/calcChain.xml><?xml version="1.0" encoding="utf-8"?>
<calcChain xmlns="http://schemas.openxmlformats.org/spreadsheetml/2006/main">
  <c r="AN42" i="8" l="1"/>
  <c r="P42" i="8"/>
  <c r="N42" i="8"/>
  <c r="T42" i="8" s="1"/>
  <c r="U42" i="8" s="1"/>
  <c r="P41" i="8" l="1"/>
  <c r="N41" i="8"/>
  <c r="T41" i="8" s="1"/>
  <c r="U41" i="8" s="1"/>
  <c r="AN40" i="8"/>
  <c r="P40" i="8"/>
  <c r="N40" i="8"/>
  <c r="T40" i="8" s="1"/>
  <c r="U40" i="8" s="1"/>
  <c r="AN39" i="8"/>
  <c r="P39" i="8"/>
  <c r="N39" i="8"/>
  <c r="AN38" i="8"/>
  <c r="T38" i="8"/>
  <c r="U38" i="8" s="1"/>
  <c r="P38" i="8"/>
  <c r="N38" i="8"/>
  <c r="AN36" i="8"/>
  <c r="P36" i="8"/>
  <c r="N36" i="8"/>
  <c r="AN35" i="8"/>
  <c r="P35" i="8"/>
  <c r="N35" i="8"/>
  <c r="T35" i="8" s="1"/>
  <c r="U35" i="8" s="1"/>
  <c r="T36" i="8" l="1"/>
  <c r="U36" i="8" s="1"/>
  <c r="T39" i="8"/>
  <c r="U39" i="8" s="1"/>
  <c r="AN34" i="8"/>
  <c r="T34" i="8"/>
  <c r="U34" i="8"/>
  <c r="AN33" i="8"/>
  <c r="N33" i="8"/>
  <c r="T33" i="8" s="1"/>
  <c r="U33" i="8" s="1"/>
  <c r="AN32" i="8"/>
  <c r="P32" i="8"/>
  <c r="T32" i="8" s="1"/>
  <c r="U32" i="8" s="1"/>
  <c r="AN31" i="8"/>
  <c r="N31" i="8"/>
  <c r="T31" i="8" s="1"/>
  <c r="U31" i="8" s="1"/>
  <c r="P31" i="8"/>
  <c r="AN25" i="8"/>
  <c r="N25" i="8"/>
  <c r="T25" i="8" s="1"/>
  <c r="U25" i="8" s="1"/>
  <c r="P25" i="8"/>
  <c r="AN24" i="8"/>
  <c r="N24" i="8"/>
  <c r="P24" i="8"/>
  <c r="AN30" i="8"/>
  <c r="N30" i="8"/>
  <c r="P30" i="8"/>
  <c r="AN29" i="8"/>
  <c r="N29" i="8"/>
  <c r="T29" i="8" s="1"/>
  <c r="U29" i="8" s="1"/>
  <c r="P29" i="8"/>
  <c r="AN28" i="8"/>
  <c r="N28" i="8"/>
  <c r="P28" i="8"/>
  <c r="T28" i="8" s="1"/>
  <c r="U28" i="8" s="1"/>
  <c r="AN27" i="8"/>
  <c r="N27" i="8"/>
  <c r="T27" i="8" s="1"/>
  <c r="U27" i="8" s="1"/>
  <c r="P27" i="8"/>
  <c r="AN26" i="8"/>
  <c r="N26" i="8"/>
  <c r="T26" i="8" s="1"/>
  <c r="U26" i="8" s="1"/>
  <c r="P26" i="8"/>
  <c r="AN23" i="8"/>
  <c r="N23" i="8"/>
  <c r="P23" i="8"/>
  <c r="AN22" i="8"/>
  <c r="N22" i="8"/>
  <c r="P22" i="8"/>
  <c r="T22" i="8"/>
  <c r="U22" i="8" s="1"/>
  <c r="AN21" i="8"/>
  <c r="N21" i="8"/>
  <c r="P21" i="8"/>
  <c r="T21" i="8" s="1"/>
  <c r="U21" i="8" s="1"/>
  <c r="AN20" i="8"/>
  <c r="N20" i="8"/>
  <c r="P20" i="8"/>
  <c r="AN19" i="8"/>
  <c r="N19" i="8"/>
  <c r="T19" i="8" s="1"/>
  <c r="U19" i="8" s="1"/>
  <c r="P19" i="8"/>
  <c r="AN18" i="8"/>
  <c r="AN17" i="8"/>
  <c r="N17" i="8"/>
  <c r="T17" i="8" s="1"/>
  <c r="U17" i="8" s="1"/>
  <c r="P17" i="8"/>
  <c r="AN16" i="8"/>
  <c r="N16" i="8"/>
  <c r="P16" i="8"/>
  <c r="AN15" i="8"/>
  <c r="N15" i="8"/>
  <c r="P15" i="8"/>
  <c r="AN14" i="8"/>
  <c r="N14" i="8"/>
  <c r="P14" i="8"/>
  <c r="AN13" i="8"/>
  <c r="N13" i="8"/>
  <c r="P13" i="8"/>
  <c r="N11" i="8"/>
  <c r="T11" i="8" s="1"/>
  <c r="U11" i="8" s="1"/>
  <c r="N10" i="8"/>
  <c r="T10" i="8" s="1"/>
  <c r="U10" i="8" s="1"/>
  <c r="AN12" i="8"/>
  <c r="P12" i="8"/>
  <c r="N12" i="8"/>
  <c r="T12" i="8"/>
  <c r="U12" i="8" s="1"/>
  <c r="AN11" i="8"/>
  <c r="P11" i="8"/>
  <c r="P10" i="8"/>
  <c r="AD4" i="6"/>
  <c r="AD5" i="6"/>
  <c r="AD6" i="6"/>
  <c r="AD7" i="6"/>
  <c r="AD8" i="6" s="1"/>
  <c r="AD9" i="6" s="1"/>
  <c r="AB4" i="6"/>
  <c r="AB5" i="6"/>
  <c r="AB6" i="6" s="1"/>
  <c r="AB7" i="6" s="1"/>
  <c r="AB8" i="6" s="1"/>
  <c r="AB9" i="6" s="1"/>
  <c r="AB10" i="6" s="1"/>
  <c r="AB11" i="6" s="1"/>
  <c r="AB12" i="6" s="1"/>
  <c r="AB13" i="6" s="1"/>
  <c r="AB14" i="6" s="1"/>
  <c r="AB15" i="6" s="1"/>
  <c r="AB16" i="6" s="1"/>
  <c r="AB17" i="6" s="1"/>
  <c r="AB18" i="6" s="1"/>
  <c r="T20" i="8" l="1"/>
  <c r="U20" i="8" s="1"/>
  <c r="T23" i="8"/>
  <c r="U23" i="8" s="1"/>
  <c r="T24" i="8"/>
  <c r="U24" i="8" s="1"/>
  <c r="T30" i="8"/>
  <c r="U30" i="8" s="1"/>
  <c r="T15" i="8"/>
  <c r="U15" i="8" s="1"/>
  <c r="T13" i="8"/>
  <c r="U13" i="8" s="1"/>
  <c r="T14" i="8"/>
  <c r="U14" i="8" s="1"/>
  <c r="T16" i="8"/>
  <c r="U16" i="8" s="1"/>
</calcChain>
</file>

<file path=xl/comments1.xml><?xml version="1.0" encoding="utf-8"?>
<comments xmlns="http://schemas.openxmlformats.org/spreadsheetml/2006/main">
  <authors>
    <author xml:space="preserve"> </author>
  </authors>
  <commentList>
    <comment ref="Q8" authorId="0">
      <text>
        <r>
          <rPr>
            <b/>
            <sz val="8"/>
            <color rgb="FF000000"/>
            <rFont val="Tahoma"/>
            <family val="2"/>
          </rPr>
          <t>Control de riesgo:</t>
        </r>
        <r>
          <rPr>
            <sz val="8"/>
            <color rgb="FF000000"/>
            <rFont val="Tahoma"/>
            <family val="2"/>
          </rPr>
          <t xml:space="preserve">
0,5 = Los controles son efectivos y están documentados
1 = No existen controles, no son efectivos o no están documentados</t>
        </r>
      </text>
    </comment>
  </commentList>
</comments>
</file>

<file path=xl/comments2.xml><?xml version="1.0" encoding="utf-8"?>
<comments xmlns="http://schemas.openxmlformats.org/spreadsheetml/2006/main">
  <authors>
    <author>Johana Patricia Reyes Marciales</author>
  </authors>
  <commentList>
    <comment ref="B18" authorId="0">
      <text>
        <r>
          <rPr>
            <b/>
            <sz val="9"/>
            <color indexed="81"/>
            <rFont val="Tahoma"/>
            <family val="2"/>
          </rPr>
          <t>Johana Patricia Reyes Marciales:</t>
        </r>
        <r>
          <rPr>
            <sz val="9"/>
            <color indexed="81"/>
            <rFont val="Tahoma"/>
            <family val="2"/>
          </rPr>
          <t xml:space="preserve">
Solicitud en Guía Transparencia Activa de la Procuraduría</t>
        </r>
      </text>
    </comment>
    <comment ref="B23" authorId="0">
      <text>
        <r>
          <rPr>
            <b/>
            <sz val="9"/>
            <color indexed="81"/>
            <rFont val="Tahoma"/>
            <family val="2"/>
          </rPr>
          <t>Johana Patricia Reyes Marciales:</t>
        </r>
        <r>
          <rPr>
            <sz val="9"/>
            <color indexed="81"/>
            <rFont val="Tahoma"/>
            <family val="2"/>
          </rPr>
          <t xml:space="preserve">
Solicitud en Guía Transparencia Activa de la Procuraduría</t>
        </r>
      </text>
    </comment>
  </commentList>
</comments>
</file>

<file path=xl/sharedStrings.xml><?xml version="1.0" encoding="utf-8"?>
<sst xmlns="http://schemas.openxmlformats.org/spreadsheetml/2006/main" count="1311" uniqueCount="743">
  <si>
    <t>NIVEL DE RIESGO</t>
  </si>
  <si>
    <t>CAUSAS</t>
  </si>
  <si>
    <t>ACCIONES</t>
  </si>
  <si>
    <t xml:space="preserve">PROCESO </t>
  </si>
  <si>
    <t>Mejoramiento de Vivienda</t>
  </si>
  <si>
    <t>Mejoramiento de Barrios</t>
  </si>
  <si>
    <t>Comunicaciones</t>
  </si>
  <si>
    <t>PROCESO</t>
  </si>
  <si>
    <t>Gestión estratégica</t>
  </si>
  <si>
    <t>Gestión Humana</t>
  </si>
  <si>
    <t>Administración, Seguimiento y Control de Recursos</t>
  </si>
  <si>
    <t>Administración de la Información</t>
  </si>
  <si>
    <t>Reasentamientos Humanos</t>
  </si>
  <si>
    <t>Urbanizaciones y Titulación</t>
  </si>
  <si>
    <t>Evaluación de la Gestión</t>
  </si>
  <si>
    <t>EFECTOS</t>
  </si>
  <si>
    <t>CLASIFICACIÓN DEL RIESGO</t>
  </si>
  <si>
    <t>Casi con certeza</t>
  </si>
  <si>
    <t>Probable</t>
  </si>
  <si>
    <t>Posible</t>
  </si>
  <si>
    <t>Improbable</t>
  </si>
  <si>
    <t>Raro</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</si>
  <si>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</si>
  <si>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</si>
  <si>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</si>
  <si>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</si>
  <si>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</si>
  <si>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</si>
  <si>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</si>
  <si>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</si>
  <si>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</si>
  <si>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IMP
(1 a 5)</t>
  </si>
  <si>
    <t>PROB.
(1 a 5)</t>
  </si>
  <si>
    <t>Los controles son efectivos y están documentados</t>
  </si>
  <si>
    <t>CRITEROS</t>
  </si>
  <si>
    <t>VALORACIÓN DESPUES DE CONTROLES</t>
  </si>
  <si>
    <t>DESCRIPCIÓN DEL CONTROL</t>
  </si>
  <si>
    <t>CALIF. RIESGO</t>
  </si>
  <si>
    <t>MATRIZ DE RIESGOS</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</si>
  <si>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</si>
  <si>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</si>
  <si>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</si>
  <si>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IMPACTO</t>
  </si>
  <si>
    <t>Insignificante</t>
  </si>
  <si>
    <t>Menor</t>
  </si>
  <si>
    <t>Moderado</t>
  </si>
  <si>
    <t>Mayor</t>
  </si>
  <si>
    <t>Catastrófico</t>
  </si>
  <si>
    <t>DÍA</t>
  </si>
  <si>
    <t>DÍAS</t>
  </si>
  <si>
    <t>MESES</t>
  </si>
  <si>
    <t>AÑOS</t>
  </si>
  <si>
    <t xml:space="preserve">ENERO </t>
  </si>
  <si>
    <t>FEBRERO</t>
  </si>
  <si>
    <t>MARZO</t>
  </si>
  <si>
    <t>ABRIL</t>
  </si>
  <si>
    <t>MAYO</t>
  </si>
  <si>
    <t>JUNIO</t>
  </si>
  <si>
    <t>JULIO</t>
  </si>
  <si>
    <t>AGOSTO</t>
  </si>
  <si>
    <t>SEPTIEMBRE</t>
  </si>
  <si>
    <t>OCTUBRE</t>
  </si>
  <si>
    <t>NOVIEMBRE</t>
  </si>
  <si>
    <t>DICIEMBRE</t>
  </si>
  <si>
    <t>MES</t>
  </si>
  <si>
    <t>AÑO</t>
  </si>
  <si>
    <t>Fecha:</t>
  </si>
  <si>
    <t>CÁLCULO</t>
  </si>
  <si>
    <t xml:space="preserve">UNIDAD DE MEDIDA </t>
  </si>
  <si>
    <t>TIPO DE INDICADOR</t>
  </si>
  <si>
    <t>META ANUAL</t>
  </si>
  <si>
    <t>FRECUENCIA MEDICION</t>
  </si>
  <si>
    <t>TENDENCIA</t>
  </si>
  <si>
    <t>OBJETIVOS DE CALIDAD</t>
  </si>
  <si>
    <t>ANÁLISIS DEL RESULTADO</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</si>
  <si>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</si>
  <si>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</si>
  <si>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</si>
  <si>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</si>
  <si>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</si>
  <si>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</si>
  <si>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</si>
  <si>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EVITAR</t>
  </si>
  <si>
    <t>REDUCIR</t>
  </si>
  <si>
    <t>COMPARTIR O TRANSFERIR</t>
  </si>
  <si>
    <t>ASUMIR</t>
  </si>
  <si>
    <t>Revisó/cargo:</t>
  </si>
  <si>
    <t>Aprobó/cargo:</t>
  </si>
  <si>
    <t>AVANCE DEL INDICADOR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</si>
  <si>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</si>
  <si>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</si>
  <si>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</si>
  <si>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PROBABLE</t>
  </si>
  <si>
    <t>POSIBLE</t>
  </si>
  <si>
    <t>IMPROBABLE</t>
  </si>
  <si>
    <t>RARO</t>
  </si>
  <si>
    <t>RIESGOS ESTRATÉGICOS</t>
  </si>
  <si>
    <t>RIESGOS OPERATIVOS</t>
  </si>
  <si>
    <t>RIESGOS FINANCIEROS</t>
  </si>
  <si>
    <t>RIESGOS NORMATIVOS</t>
  </si>
  <si>
    <t>RIESGOS DE TECNOLOGÍA</t>
  </si>
  <si>
    <t>RIESGO DE IMAGEN</t>
  </si>
  <si>
    <t>RIESGOS AMBIENTALES Y DE SALUD OCUPACIONAL</t>
  </si>
  <si>
    <t>RIESGOS DE CORRUPCIÓN</t>
  </si>
  <si>
    <t>REGISTRO / EVIDENCIA</t>
  </si>
  <si>
    <t>DD</t>
  </si>
  <si>
    <t>MM</t>
  </si>
  <si>
    <t>Tecnología</t>
  </si>
  <si>
    <t>Adquisición de Bienes y Servicios</t>
  </si>
  <si>
    <t>AAAA</t>
  </si>
  <si>
    <t>DEPENDENCIA</t>
  </si>
  <si>
    <t>CARGO</t>
  </si>
  <si>
    <t>DIRECCIÓN GENERAL</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</si>
  <si>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</si>
  <si>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</si>
  <si>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</si>
  <si>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</si>
  <si>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</si>
  <si>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</si>
  <si>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</si>
  <si>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</si>
  <si>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</si>
  <si>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</si>
  <si>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</si>
  <si>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DIRECTOR (A) GENERAL</t>
  </si>
  <si>
    <t>JEFE OFICINA ASESORA</t>
  </si>
  <si>
    <t xml:space="preserve">DIRECTOR (A) </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</si>
  <si>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</si>
  <si>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</si>
  <si>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</si>
  <si>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</si>
  <si>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</si>
  <si>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</si>
  <si>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</si>
  <si>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</si>
  <si>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</si>
  <si>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</si>
  <si>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</si>
  <si>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 xml:space="preserve">DEPENDENCIA </t>
  </si>
  <si>
    <t>RESPONSABLE</t>
  </si>
  <si>
    <t>FECHA INICIAL</t>
  </si>
  <si>
    <t>FECHA FINAL</t>
  </si>
  <si>
    <t>PRIMER PERIODO</t>
  </si>
  <si>
    <t>SEGUNDO PERIODO</t>
  </si>
  <si>
    <t>TERCER PERIODO</t>
  </si>
  <si>
    <t>CUARTO
PERIODO</t>
  </si>
  <si>
    <t>CARGO GENERAL</t>
  </si>
  <si>
    <t xml:space="preserve">ASESOR  </t>
  </si>
  <si>
    <t>PROFESIONAL ESPECIALIZADO</t>
  </si>
  <si>
    <t>PROFESIONAL UNIVERSITARIO</t>
  </si>
  <si>
    <t>CONTRATISTA</t>
  </si>
  <si>
    <t>CASI CON CERTEZA</t>
  </si>
  <si>
    <t>DEFINICIONES</t>
  </si>
  <si>
    <t>EVALUACIÓN DEL RESULTADO</t>
  </si>
  <si>
    <t>ACCIONES PREVENTIVAS</t>
  </si>
  <si>
    <t>ACCIONES CORRECTIVAS</t>
  </si>
  <si>
    <t>NOMBRE DEL RIESGO</t>
  </si>
  <si>
    <t>Prevención del Daño Antijurídico y Representación Judicial</t>
  </si>
  <si>
    <t>OBJETIVO DEL PROCESO</t>
  </si>
  <si>
    <t>Formular lineamientos, metodologías y estrategias que le permitan a la Caja de la Vivienda Popular contar con instrumentos adecuados para la planeación, seguimiento y control de las acciones ejecutadas, en virtud de la misión y funciones encomendadas a la entidad</t>
  </si>
  <si>
    <t>Contribuir a la transparencia de las actuaciones de la entidad, a través de la implementación de mecanismos de comunicación  y el cumplimiento de obligaciones de información interna y externa</t>
  </si>
  <si>
    <t xml:space="preserve">Contribuir a la protección del derecho fundamental a la vida de los hogares localizados en zonas de alto riesgo no mitigable y a la recuperación del espacio, a través de la ejecución de acciones de intervención integral.
</t>
  </si>
  <si>
    <t xml:space="preserve">Asesorar técnica, jurídica y socialmente a las familias de estrato 1 y 2 que se encuentren ocupando bienes fiscales o privados en barrios legalizados para que obtengan, a través de los mecanismos establecidos por la ley, el título de propiedad de su vivienda. Definir el conjunto de acciones o actividades que permiten la generación de proyectos urbanísticos en los predios de la Caja de la Vivienda Popular.
</t>
  </si>
  <si>
    <t xml:space="preserve">Ejecutar obras de intervención física a escala barrial y/o obras menores de espacio público en los barrios ubicados en las UPZs priorizadas por el sector Hábitat,  mediante la ejecución de acciones conjuntas, articuladas y sostenibles, que contribuyan a complementar el desarrollo urbano de la ciudad en zonas con alta vulnerabilidad.
</t>
  </si>
  <si>
    <t xml:space="preserve">Prestar asistencia técnica, legal y financiera  que permita mejorar las condiciones constructivas y de habitabilidad de los inmuebles localizados en las Unidades de Planeamiento Zonal (UPZ) de Mejoramiento integral, con el fin de garantizar el derecho a la vida y a una vivienda digna.
</t>
  </si>
  <si>
    <t xml:space="preserve">Contribuir al logro de los objetivos institucionales a través de la gestión de instrumentos administrativos que permitan mejorar las competencias y la calidad de vida de los funcionarios de la entidad. 
</t>
  </si>
  <si>
    <t>Administrar el flujo de información de la entidad, a través de la implementación de lineamientos y mecanismos de control que permitan guardar la debida confidencialidad, integridad y disponibilidad de la información</t>
  </si>
  <si>
    <t>Coordinar la adquisición de los bienes y servicios de la Caja de la Vivienda Popular, atendiendo principios de transparencia, economía y responsabilidad</t>
  </si>
  <si>
    <t>Evaluar la eficiencia, eficacia y efectividad de los procesos, el nivel de ejecución de los planes y programas, y el resultado de la gestión, con el fin de generar recomendaciones para orientar las acciones de mejoramiento de la entidad</t>
  </si>
  <si>
    <t>CALIFICACIÓN DEL IMPACTO</t>
  </si>
  <si>
    <t>CONTROLES EXISTENTES
(0,5 ó 1)</t>
  </si>
  <si>
    <t>Evitar</t>
  </si>
  <si>
    <t>Reducir</t>
  </si>
  <si>
    <t>Compartir o transferir</t>
  </si>
  <si>
    <t>Asumir</t>
  </si>
  <si>
    <t>Eficacia</t>
  </si>
  <si>
    <t>Eficiencia</t>
  </si>
  <si>
    <t>Efectividad</t>
  </si>
  <si>
    <t>Trimestral</t>
  </si>
  <si>
    <t>Semestral</t>
  </si>
  <si>
    <t>Anual</t>
  </si>
  <si>
    <t>Maximización</t>
  </si>
  <si>
    <t>Minimización</t>
  </si>
  <si>
    <t>Los controles existen , son efectivos y están documentados</t>
  </si>
  <si>
    <t>No existen controles, no son efectivos, no están documentados</t>
  </si>
  <si>
    <t>Código:208-PLA-Ft-05</t>
  </si>
  <si>
    <t>Estratégico</t>
  </si>
  <si>
    <t>Operativo</t>
  </si>
  <si>
    <t>Financieros</t>
  </si>
  <si>
    <t>Normativos</t>
  </si>
  <si>
    <t>Imagen</t>
  </si>
  <si>
    <t>Ambientales y de Salud Ocupacional</t>
  </si>
  <si>
    <t>Corrupción</t>
  </si>
  <si>
    <t>No existen controles, no son efectivos o no están documentados</t>
  </si>
  <si>
    <t>Pág. 4 de 4</t>
  </si>
  <si>
    <t>FECHA DE ACTUALIZACIÓN:</t>
  </si>
  <si>
    <t>Elaboró / cargo:</t>
  </si>
  <si>
    <t>1. Fortalecer la gestión de la entidad a través de un talento humano comprometido que contribuya a la eficiencia, eficacia y efectividad administrativa y al cumplimiento de las metas institucionales al servicio de la población sujeta de atención.</t>
  </si>
  <si>
    <t>2. Promover una comunicación integral para construir relaciones de confianza con los actores con los cuales interactúa la entidad.</t>
  </si>
  <si>
    <t>3. Promover la cultura de transparencia y probidad en desarrollo de los objetivos y procesos de la entidad.</t>
  </si>
  <si>
    <t>4. Adoptar soluciones tecnológicas de punta que respondan a las necesidades de la entidad y que contribuyan al alcance de las metas institucionales.</t>
  </si>
  <si>
    <t>5. Desarrollar e implementar un sistema integrado de gestión institucional basado en procesos y la mejora continua.</t>
  </si>
  <si>
    <t>Controlar la causación del perjuicio resultante de la acción u omisión de los servidores públicos, a través del análisis histórico de la información, la generación e implementación de controles y la ejecución del respectivo seguimiento.</t>
  </si>
  <si>
    <t xml:space="preserve">Manejar los recursos administrativos y financieros de la Caja de la Vivienda Popular, a través de la adecuada programación de caja, la custodia de los bienes de propiedad de la entidad y el registro de las operaciones financieras y contables, de conformidad con los principios y normatividad legal vigente. </t>
  </si>
  <si>
    <t>EJE</t>
  </si>
  <si>
    <t>PROGRAMA</t>
  </si>
  <si>
    <t>PROYECTO PRIORITARIO</t>
  </si>
  <si>
    <t xml:space="preserve">PROYECTO DE INVERSIÓN </t>
  </si>
  <si>
    <t xml:space="preserve">FUENTE DE DATOS </t>
  </si>
  <si>
    <t xml:space="preserve">SEGUIMIENTO
</t>
  </si>
  <si>
    <t xml:space="preserve"> B</t>
  </si>
  <si>
    <t>2. COMPONENTE: ESTRATEGIA ANTITRÁMITES</t>
  </si>
  <si>
    <t>Nº</t>
  </si>
  <si>
    <t>NOMBRE DEL TRÁMITE</t>
  </si>
  <si>
    <t xml:space="preserve">TIPO DE RACIONALIZACIÓN </t>
  </si>
  <si>
    <t>Descripción de la acción</t>
  </si>
  <si>
    <t>Responsable</t>
  </si>
  <si>
    <t>Fecha inicio</t>
  </si>
  <si>
    <t>Fecha final</t>
  </si>
  <si>
    <t>Producto y/o beneficio</t>
  </si>
  <si>
    <t>Evidencia</t>
  </si>
  <si>
    <t>Descripción avance</t>
  </si>
  <si>
    <t>%</t>
  </si>
  <si>
    <t>Observaciones/
recomendaciones</t>
  </si>
  <si>
    <t>Fecha de reprogramación</t>
  </si>
  <si>
    <t>NORMATIVO</t>
  </si>
  <si>
    <t>ADMINISTRATIVO</t>
  </si>
  <si>
    <t>TECNOLÓGICOS</t>
  </si>
  <si>
    <t>INTEROPERABILIDAD</t>
  </si>
  <si>
    <t>Eliminación del trámite por norma</t>
  </si>
  <si>
    <t>Eliminación del trámite por traslado de competencia a otra entidad</t>
  </si>
  <si>
    <t>Eliminación del trámite por fusión de trámites</t>
  </si>
  <si>
    <t>Reducción, incentivos o eliminación</t>
  </si>
  <si>
    <t>Ampliación de la vigencia del productos y/o servicio</t>
  </si>
  <si>
    <t>Eliminación o reducción de requisitos</t>
  </si>
  <si>
    <t>Reducción de tiempo de duración</t>
  </si>
  <si>
    <t>Extensión de horarios de atención</t>
  </si>
  <si>
    <t>Ampliación de puntos de atención</t>
  </si>
  <si>
    <t>Reducción de pasos para el ciudadano</t>
  </si>
  <si>
    <t>Ampliación de canales de obtención de resultados</t>
  </si>
  <si>
    <t>Estandarización de trámites o formularios</t>
  </si>
  <si>
    <t>Optimización de procesos o procedimientos</t>
  </si>
  <si>
    <t>Pago en línea</t>
  </si>
  <si>
    <t>Formularios en línea</t>
  </si>
  <si>
    <t>Envío de documentos electrónicos</t>
  </si>
  <si>
    <t>Mecanismos de seguimiento al estado del trámite</t>
  </si>
  <si>
    <t>Firma electrónica</t>
  </si>
  <si>
    <t>Trámite total en línea</t>
  </si>
  <si>
    <t>Cadena de trámites</t>
  </si>
  <si>
    <t>Ventanilla Única Virtual</t>
  </si>
  <si>
    <t xml:space="preserve">Fecha de Corte: </t>
  </si>
  <si>
    <t>ACCIÓN</t>
  </si>
  <si>
    <t>FECHA INICIO</t>
  </si>
  <si>
    <t>PRODUCTO</t>
  </si>
  <si>
    <t>EVIDENCIA</t>
  </si>
  <si>
    <t>DESCRIPCIÓN AVANCE</t>
  </si>
  <si>
    <t>OBSERVACIONES/
RECOMENDACIONES</t>
  </si>
  <si>
    <t>FECHA DE REPROGRAMACIÓN</t>
  </si>
  <si>
    <t>DISEÑO DE LA ESTRATEGIA DE RENDICIÓN DE CUENTAS</t>
  </si>
  <si>
    <t>IMPLEMENTACIÓN Y DESARROLLO DE LA ESTRATEGIA</t>
  </si>
  <si>
    <t>EVALUACIÓN A LA RENDICIÓN DE CUENTAS</t>
  </si>
  <si>
    <t>4. COMPONENTE: MECANISMOS PARA LA MEJORAR LA ATENCIÓN AL CIUDADANO</t>
  </si>
  <si>
    <t>ESTRUCTURA ADMINISTRATIVA Y DIRECCIONAMIENTO ESTRATÉGICO</t>
  </si>
  <si>
    <t>FORTALECIMIENTO DE LOS CANALES DE ATENCIÓN</t>
  </si>
  <si>
    <t>TALENTO HUMANO</t>
  </si>
  <si>
    <t>NORMATIVO Y PROCIDEMENTAL</t>
  </si>
  <si>
    <t>RELACIONAMIENTO CON EL CIUDADANO</t>
  </si>
  <si>
    <t>PETICIONES, QUEJAS, RECLAMOS, SUGERENCIAS Y DENUNCIAS</t>
  </si>
  <si>
    <t>5. COMPONENTE: MECANISMOS PARA LA TRANSPARENCIA Y ACCESO A LA INFORMACIÓN</t>
  </si>
  <si>
    <t>INDICADOR</t>
  </si>
  <si>
    <t>LINEAMIENTO DE TRANSPARENCIA ACTIVA</t>
  </si>
  <si>
    <t>LINEAMIENTOS DE TRANSPARENCIA PASIVA</t>
  </si>
  <si>
    <t>ELABORACIÓN DE LOS INSTRUMENTOS DE GESTIÓN DE LA INFORMACIÓN</t>
  </si>
  <si>
    <t>CRITERIO DIFERENCIAL DE ACCESIBILIDAD</t>
  </si>
  <si>
    <t>MONITOREO DEL ACCESO A LA INFORMACIÓN PÚBLICA</t>
  </si>
  <si>
    <t>6. COMPONENTE: INICIATIVAS ADICIONALES</t>
  </si>
  <si>
    <t>3. COMPONENTE: RENDICIÓN DE CUENTAS</t>
  </si>
  <si>
    <t>Versión: 5</t>
  </si>
  <si>
    <t>Vigente desde: 20/01/2017</t>
  </si>
  <si>
    <t>Generar dialogo de doble via con la ciudadania y sus organizaciones</t>
  </si>
  <si>
    <t>Incentivar la cultura de la rendicion y peticion de cuentas</t>
  </si>
  <si>
    <t>NATURALEZA DEL CONTROL</t>
  </si>
  <si>
    <t>GESTION ESTRATEGICA</t>
  </si>
  <si>
    <t xml:space="preserve">Formular lineamientos, metodologías y estrategias que le permitan a la Caja de la Vivienda Popular contar con instrumentos adecuados para la planeación, seguimiento y control de las acciones ejecutadas, en virtud de la misión y funciones encomendadas a la entidad.
El presente proceso establece las actividades con las que la Caja de la Vivienda Popular planifica su Sistema Integrado de Gestión </t>
  </si>
  <si>
    <t>Falta de credibilidad e imagen de la CVP</t>
  </si>
  <si>
    <t>Sistema de informacion (SEGPLAN)</t>
  </si>
  <si>
    <t>Preventivo</t>
  </si>
  <si>
    <t>FUSS, FORMULACION DE PROYECTOS DE INVERSION</t>
  </si>
  <si>
    <t>Cuatrimestral</t>
  </si>
  <si>
    <t>Oficina Asesora de Planeacion</t>
  </si>
  <si>
    <t>404 -  Fortalecimiento institucional para aumentar la eficiencia de la gestión</t>
  </si>
  <si>
    <t>7- GOBIERNO LEGÍTIMO, FORTALECIMIENTO LOCAL Y EFICIENCIA</t>
  </si>
  <si>
    <t>43 - Modernización Institucional</t>
  </si>
  <si>
    <t>189 - Modernización administrativa</t>
  </si>
  <si>
    <t xml:space="preserve">POLITICA DE ADMINISTRACIÓN DEL RIESGO </t>
  </si>
  <si>
    <t>La Caja de la Vivienda Popular,  manteniendo la integralidad de sus procesos desarrolla para toda la entidad una Política de Administración del Riesgo, donde se identifican y administran los eventos potenciales que pueden afectar el logro de los resultados en sus estrategias hacia la consecución de las metas, ejecutando las políticas de la Secretaría del Hábitat en los programas de Titulación de Predios, Mejoramiento de Vivienda, Mejoramiento de Barrios y Reasentamientos Humanos. El ciclo de la gestión integral de riesgos comprende actividades de identificación, medición, control, monitoreo, comunicación y divulgación de los riesgos a todas las áreas de la organización, de manera que se cumpla con el propósito de mitigar la ocurrencia de impactos negativos, logrando así cumplir con la Misión de la Caja, ofreciendo a la población de estratos 1 y 2 o su equivalente,  que habita en barrios de origen informal o en zonas de riesgo una mejor calidad de vida.</t>
  </si>
  <si>
    <t xml:space="preserve">Inadecauda Gestión de la Entidad </t>
  </si>
  <si>
    <t xml:space="preserve">Presentación de información y/o datos falsos ante quien lo solicite (entidades externas, organismos de control y la ciudadania). </t>
  </si>
  <si>
    <t xml:space="preserve">Informes con inconsistencias </t>
  </si>
  <si>
    <t xml:space="preserve">Indicador de efectividad </t>
  </si>
  <si>
    <t xml:space="preserve">Verificar la información reportada por las Direcciones, de manera que corrsponda a lo formulado y registrado en los sitemas PREDIS y SEGPLAN. </t>
  </si>
  <si>
    <t xml:space="preserve">Jefe Oficina Asesora de Planeación en conjunto con el Director (a) General </t>
  </si>
  <si>
    <t>Realizar seguimiento a la rendición de cuentas, de cada una de las Direcciones Misionales en la entidad.</t>
  </si>
  <si>
    <t>ANÁLISIS DEL ESTADO DEL PROCESO DE RENDICIÓN DE CUENTAS</t>
  </si>
  <si>
    <t xml:space="preserve">Informe de Encuentro con la ciudadanía
Evaluación de la Rendición de Cuentas (208-PLA-Ft- 58) </t>
  </si>
  <si>
    <t xml:space="preserve">Publicación en la Página de la entidad del Informe de Encuentro con la ciudadanía y de las Evaluaciones de la Rendición de Cuentas (208-PLA-Ft- 58) </t>
  </si>
  <si>
    <t>Generar informacion de calidad y en lenguaje comprensible</t>
  </si>
  <si>
    <t xml:space="preserve">Áreas de la Entidad </t>
  </si>
  <si>
    <t>Informes</t>
  </si>
  <si>
    <t xml:space="preserve">Informes suministrados y comprendidos </t>
  </si>
  <si>
    <t xml:space="preserve">
Informes 
</t>
  </si>
  <si>
    <t xml:space="preserve">Evaluación de la Rendición de Cuentas (208-PLA-Ft- 58) </t>
  </si>
  <si>
    <t xml:space="preserve">Publicación de la documentación de los encuentros con la ciudadanía </t>
  </si>
  <si>
    <t xml:space="preserve">Registro Capacitación 
Presentación 
Correos
Memorando </t>
  </si>
  <si>
    <t xml:space="preserve">Jefe Oficina Asesora de Planeación 
Jefe Oficina Asesora de Comunicaciones </t>
  </si>
  <si>
    <t xml:space="preserve">Capacitación semestral </t>
  </si>
  <si>
    <t>Revisar la pertinencia de la documentación del proceso Servicio al Ciudadano, frente a la atencion al usuario, para incentivar la mejora continua</t>
  </si>
  <si>
    <t xml:space="preserve">Documentosen versión actualizada, cuando se requiera </t>
  </si>
  <si>
    <t xml:space="preserve">Documentos del proceso Servicio al ciudadano, publicado en la carpeta de Calidad </t>
  </si>
  <si>
    <t xml:space="preserve">Oficina Asesora de Planeación </t>
  </si>
  <si>
    <t xml:space="preserve">Informes veraces  </t>
  </si>
  <si>
    <t>Validar la Información reportada por las áreas de la Entidad, frente a la ejecución,  atendiendo  los requerimientos de manera oportuna,   de quien lo solicite</t>
  </si>
  <si>
    <t>No. de informes revisados/No. total de informes requeridos en el periodo.</t>
  </si>
  <si>
    <t>1- IGUALDAD DE CALIDAD DE VIDA</t>
  </si>
  <si>
    <t>2- DEMOCRACIA URBANA</t>
  </si>
  <si>
    <t>EJE TRASVERSAL 02. Democracia Urbana</t>
  </si>
  <si>
    <t>Programa 14. Intervenciones Integrales del Hábitat</t>
  </si>
  <si>
    <t>P.P 134. Intervenciones Integrales del Hábitat</t>
  </si>
  <si>
    <t>P.I  208 Mejoramiento  de barrios</t>
  </si>
  <si>
    <t xml:space="preserve">Ejecutar los Estudios y Diseños y/o las obras de intervención física a escala barrial priorizadas por el sector Hábitat mediante acciones conjuntas, articuladas, integrales y sostenibles que contribuyan a complementar y mejorar el desarrollo urbano de la ciudad en zonas con altos déficit,  vulnerabilidad, exclusión y/o segregación, implementando los planes de Gestión Social y acompañamiento a las comunidades que residen en los territorios objeto de intervención. </t>
  </si>
  <si>
    <t>Incumplimientos de los contratistas en la ejecución de intervenciones en espacios públicos contratadas.</t>
  </si>
  <si>
    <t xml:space="preserve">Riesgo Operativo </t>
  </si>
  <si>
    <t xml:space="preserve">
-Retrasos por causas imputables al contratista en la ejecución del plazo contractual  para la entrega de productos ó entregas misionales.
.-Incumplimiento de las obligaciones contractuales, calidad del producto y especificaciones técnicas, SISOMA y sociales.  
</t>
  </si>
  <si>
    <t>*Demoras en las entregas misionales o productos a la comunidad.
*Obras inconclusas.
*Productos No Conformes.
*El no cumplimiento de las metas cuantificadas por cada vigencia.</t>
  </si>
  <si>
    <t>La supervisión es ejecutada  con el fin de preveer y detectar los hallazgos y evidencias que soporte los incumplimientos por parte de los contratistas de intervenciones en espacios públicos.</t>
  </si>
  <si>
    <t>1.  Actas de reunión mesas de trabajo mensuales.
2. Actas de reunión de comites de avance de productos a entregar.
2.Fichas de Supervisión técnica, social y  SISOMA.
3. Informes de Supervisión.</t>
  </si>
  <si>
    <t>(# de procesos Estudios y Diseños y Obras  con un incumplimiento mayor al 10% del cronograma / # Total de Estudios y Diseños y Obras  en ejecución) *100 &lt;= 10%</t>
  </si>
  <si>
    <t>1. Realizar mesas de trabajo mensuales entre supervisión, interventoría y obra ó consultoría (De acuerdo a la programación entregada por contratista y los pliegos de condiciones).
2. Realizar comités de verificación de avance de productos a entregar (De acuerdo a la programación entregada por contratista y los pliegos de condiciones).
3. Realizar verificación de avance de productos en sitio, de acuerdo a la programación realizada por la Dirección.</t>
  </si>
  <si>
    <t>Baja ejecución de los recursos en el tipo de gasto Infraestructura.</t>
  </si>
  <si>
    <t>Riesgo Financiero</t>
  </si>
  <si>
    <t xml:space="preserve">
- Retrasos en la priorización de zonas e intervenciones por parte de la Secretaría Distrital Hábitat
-La falta de Estudios y Diseños completos para comprometer los recursos en obras.
-La no aprobación de avances y productos parciales por la Supervisión ó la interventoría para la programación de pagos.
-Incumplimiento en las entregas de avances y productos parciales por parte de los contratistas.
*Los contratistas no ha utilizado los recursos provenientes de los anticipos en las obras correspondientes a estos.
</t>
  </si>
  <si>
    <t>*Traslados  de los recursos de infraestructura de la vigencia  a la creación de reservas presupuestales y pasivos exigibles.  
*El no cumplimiento de las metas cuantificadas por cada vigencia.</t>
  </si>
  <si>
    <t xml:space="preserve">El compromiso a tiempo de los recursos y el  seguimiento financiero a la ejecución del presupuesto por contratos de consultoría, de obra e interventoría. </t>
  </si>
  <si>
    <t>1. Plan de Adquisiciones y  certificados de 
Registros Presupuestales.
2. Seguimiento financiero en formato públicado en Calidad.</t>
  </si>
  <si>
    <t>(Presupuesto ejecutado por el tipo de gasto Infraestructura /Valor Giros de la vigencia  por el tipo de gasto infraestructura)*100 
=100%</t>
  </si>
  <si>
    <t>&gt;=100%</t>
  </si>
  <si>
    <t xml:space="preserve">
1. Realizar los estudios de previabilidad de las oportunidades identificadas  con la secretaría distrital del hábitat en los primeros dos meses de cada vigencia.
2. Comprometer los recursos dentro de los primeros 4 meses de cada vigencia.
3. Realizar el seguimiento financiero a  través de herramientas.
</t>
  </si>
  <si>
    <t>Promover escenarios o eventos de participación ciudadana entre la población beneficiada  y la entidad (Mínimo (1) escenario para la vigencia 2017).</t>
  </si>
  <si>
    <t>Director(a) de Mejoramiento de Barrios en conjunto con la Oficina Asesora de Comunicaciones</t>
  </si>
  <si>
    <t>Escenario o evento  con participación ciudadana programado</t>
  </si>
  <si>
    <t xml:space="preserve">208-PLA-FT-54  REGISTRO DE REUNIÓN </t>
  </si>
  <si>
    <t>Realizar  Pactos de Sostenibilidad (Mínimo (1)  pactos de sostenibilidad)</t>
  </si>
  <si>
    <t xml:space="preserve">Director(a) de Mejoramiento de Barrios </t>
  </si>
  <si>
    <t>Escenario o evento con participación ciudadana realizado</t>
  </si>
  <si>
    <t xml:space="preserve">Evaluar los escenarios o eventos de participación ciudadana </t>
  </si>
  <si>
    <t>Encuesta de satisfacción del evento o escenario  realizada</t>
  </si>
  <si>
    <t>Encuesta Satisfaccion del evento o escenario realizada</t>
  </si>
  <si>
    <t>EJE 02. Pilar Democracia  Urbana</t>
  </si>
  <si>
    <t>Programa  14. Intervenciones Integrales del Hábitat</t>
  </si>
  <si>
    <t>P.P 471. Titulación de predios y gestión de urbanizaciones</t>
  </si>
  <si>
    <t>P.I  471. Titulación de predios y gestión de Urbanizaciones</t>
  </si>
  <si>
    <t>1. Fortalecer la gestión de la entidad a través de un talento humano comprometido que contribuya a la eficiencia, eficacia y efectividad administrativa y al cumplimiento de las metas institucionales al servicio de la población sujeta de atención. 2. Promover la cultura de transparencia y probidad en desarrollo de los objetivos y procesos de la entidad</t>
  </si>
  <si>
    <t xml:space="preserve"> Cobro de Dadivas y/o favores para adelantar cualquier etapa y/o actividad del proceso.</t>
  </si>
  <si>
    <t>1. Manejo político detrás del proceso de titulación paralelo al trabajo de la CVP con la comunidad. 
2. Legitimidad del evento generado por la costumbre de su uso por parte de la comunidad</t>
  </si>
  <si>
    <t>1. Facilidad para que la comunidad se afecte por engaños por parte de funcionarios y/o contratistas de la entidad. 
2. Perdida de información histórica de los procesos adelantados por la CVP</t>
  </si>
  <si>
    <t>Acompañamiento permanente del grupo social y jurídico de la Dirección a las comunidades mediante reuniones</t>
  </si>
  <si>
    <t>PREVENTIVO</t>
  </si>
  <si>
    <t>Procedimientos y Requisitos de Titulación.</t>
  </si>
  <si>
    <t>EFICACIA</t>
  </si>
  <si>
    <t>TRIMESTRAL</t>
  </si>
  <si>
    <t>Manipulación de la información manifestada en: I) tráfico indebido;  o II)  guardar información valiosa para el desarrollo del proceso con el fin de favorecer a una de las partes, a cambio de una contraprestación.</t>
  </si>
  <si>
    <t>1- Mal ejercicio de la profesión buscando un beneficio personal anteponiéndolo a las metas institucionales.
2.- Aprovechamiento de terceros para obtener beneficios económicos y/o políticos.</t>
  </si>
  <si>
    <t>Sanciones o procesos disciplinarios para la Entidad y/o Servidores Públicos.
Perdida de credibilidad y confianza de la  imagen de la Caja de Vivienda Popular por parte de la comunidad.</t>
  </si>
  <si>
    <t>1. Socialización de acuerdos éticos a  todo el personal
2. Divulgación de los servicios gratuitos de la entidad  a través de la Página Web, volantes y atención al cliente
3. Generar obligatoriedad en el uso y registro de información de la gestión realizada por funcionarios y contratistas en los aplicativos  como únicos  medios oficiales del manejo de la información del proceso.</t>
  </si>
  <si>
    <t>Socialización Realizada</t>
  </si>
  <si>
    <t>Favorecimiento a un contratista de obra, interventor y/o terceros, por parte del supervisor de la CVP,  frente a las modificaciones contractuales sin aval del comité Fiduciario y  pagos (anticipos)  sin soportes legales ni aprobaciones</t>
  </si>
  <si>
    <t>Inadecuado seguimiento al cumplimiento de los contratos y de los pagos a la   Interventoría a través de la Fiduciaria Fidubogotá.</t>
  </si>
  <si>
    <t>Que se presenten negocios ilegales entre las partes que intervienen.</t>
  </si>
  <si>
    <t>Revisión y aprobación de las modificaciones contractuales por parte del Comité Directivo del fideicomiso</t>
  </si>
  <si>
    <t>1. Fortalecer las finanzas territoriales aumentando la base predial y de valorización 2. Ingresar el flujo económico inactivo representado por el valor de la tierra y las mejoras construidas 3. Promover a más familias  en el sector formal  lo cual representa mayores ingresos al estado</t>
  </si>
  <si>
    <t>Favorecimiento a grupos invasores de predios avalados como zonas de cesión</t>
  </si>
  <si>
    <t>Inadecuado seguimiento al cumplimiento al cronograma  de las actividades programadas para el logro de las entregas  de las zonas de cesión</t>
  </si>
  <si>
    <t>Invasión de terrenos urbanos, asentamientos de origen informal, desarrollos urbanísticos ilegales</t>
  </si>
  <si>
    <t>Aplicación de los requisitos jurídicos, legales y de urbanizaciones para cada una de las entidades que intervienen en el proceso</t>
  </si>
  <si>
    <t>Seguimiento al cronograma para la entrega de las zonas de cesión</t>
  </si>
  <si>
    <t>Revisión y seguimiento de las actividades formuladas</t>
  </si>
  <si>
    <t>Trámite Postulación Bien(es) Fiscales Titulables a sus Ocupantes
(TITULACIÓN POR EL MECANISMO DE PERTENENCIA</t>
  </si>
  <si>
    <t>X</t>
  </si>
  <si>
    <t xml:space="preserve">Revisar, actualizar y publicar el trámite con los ajustes pertinentes.
</t>
  </si>
  <si>
    <t>Director (a) Urbanizaciones y Titulación</t>
  </si>
  <si>
    <t>Trámite ajustado acorde a los nuevos requerimientos</t>
  </si>
  <si>
    <t>208-PLA-FT-54  REGISTRO DE REUNIÓN v1 donde se evidencia cuales fueron los ítems revisados y que requieren ser modificados</t>
  </si>
  <si>
    <t xml:space="preserve">Revisar, actualizar y publicar el procedimiento con los ajustes pertinentes.
</t>
  </si>
  <si>
    <t>Procedimiento ajustado acorde a los nuevos requerimientos</t>
  </si>
  <si>
    <t xml:space="preserve">
Solicitar a la Oficina TIC´S  la actualización de la información de  la plataforma acerca de los aplicativos pertinentes a estos mecanismos </t>
  </si>
  <si>
    <t xml:space="preserve">Trámite ajustado acorde a los nuevos requerimientos </t>
  </si>
  <si>
    <t>Correo institucional remitido por el Director de Urbanizaciones  donde informe la utilidad de estos aplicativos en la agilidad de estos procesos</t>
  </si>
  <si>
    <t>Promover escenarios o eventos de participación ciudadana entre los(as) ciudadanos(as) y la entidad (Mínimo dos para la vigencia 2017).</t>
  </si>
  <si>
    <t>Director(a) de Urbanizaciones y Titulación en conjunto con la Oficina Asesora de Comunicaciones</t>
  </si>
  <si>
    <t xml:space="preserve">Evaluar los escenarios o eventos de participación ciudadana a través de los(as) ciudadanos(as) </t>
  </si>
  <si>
    <t>Director(a) de Urbanizaciones y Titulación</t>
  </si>
  <si>
    <t>Inmediata (una vez finalice el escenario o evento de participación ciudadana)</t>
  </si>
  <si>
    <t>Escenario o evento de participación ciudadana definido</t>
  </si>
  <si>
    <t>208-PLA-FT-54  REGISTRO DE REUNIÓN v1
208-SADM-Ft-43 LISTADO DE ASISTENCIA</t>
  </si>
  <si>
    <t>Sensibilizar y socializar a los(as) servidores(as)  públicos y ciudadanos(as) sobre el procedimiento que se debe realizar para llevar acabo la rendición de cuentas  o para los escenarios o eventos de participación ciudadana</t>
  </si>
  <si>
    <t>Directores(as) de los  procesos misionales en conjunto con la Oficina Asesora de Comunicaciones</t>
  </si>
  <si>
    <t>Servidores(as) públicos y ciudadanos (as) sensibilizados en el proceso que se debe llevar a cabo para realizar una rendición de cuentas o escenario o evento de participación ciudadana</t>
  </si>
  <si>
    <t>208-SADM-Ft-43 LISTADO DE ASISTENCIA</t>
  </si>
  <si>
    <t>Revisar y analizar  el código de ética definido en la entidad</t>
  </si>
  <si>
    <t>Subdirección Administrativa - Talento Humano- Director (a) de Urbanizaciones y Titulación</t>
  </si>
  <si>
    <t xml:space="preserve">Código de Ética ajustado o eliminado acorde a las nuevas necesidades de la entidad </t>
  </si>
  <si>
    <t>208-PLA-FT-54  REGISTRO DE REUNIÓN v1 donde se evidencie las acciones a realizar</t>
  </si>
  <si>
    <t xml:space="preserve"> Garantizar la confidencialidad de la información suministrada y producida por la entidad</t>
  </si>
  <si>
    <t>Director (a) de Urbanizaciones y Titulación</t>
  </si>
  <si>
    <t>31/12/207</t>
  </si>
  <si>
    <t>Oficio ajustado a las nuevas necesitades de la entidad</t>
  </si>
  <si>
    <t xml:space="preserve">Informe de desarrollo estraregia de comunicaciones </t>
  </si>
  <si>
    <t>Publicaciones en medios, piezas impresas, digitales, audivisuales publicadas y elaboradas</t>
  </si>
  <si>
    <t>Contenido Públicado, número de interacciones solicitando información y formulando preguntas sobre los informes de gestión</t>
  </si>
  <si>
    <t xml:space="preserve">Evaluación Indice de Transparencia </t>
  </si>
  <si>
    <t>Oficinas Asesoras de Planeación, Comunicaciones</t>
  </si>
  <si>
    <t>Marzo</t>
  </si>
  <si>
    <t>Informe de Evaluación</t>
  </si>
  <si>
    <t xml:space="preserve">Actas de entrega de información </t>
  </si>
  <si>
    <t xml:space="preserve">Ranking y % de calificación en los componentes a evaluar </t>
  </si>
  <si>
    <t xml:space="preserve">Divulgar a través de campañas de comunicación externa visual y en lenguaje más amigable las preguntas frecuentes de los PQR con sus respectivas respuestas </t>
  </si>
  <si>
    <t>Comunicaciones con apoyo de Servicio al Ciudadano</t>
  </si>
  <si>
    <t>Abril</t>
  </si>
  <si>
    <t>Informe de ejecucción de campaña e impactos a la ciudadanía</t>
  </si>
  <si>
    <t xml:space="preserve">Piezas comunicativas de la campaña que apunten a divulgar sistemáticamente las preguntas y respuestas frecuentes sobre programas misionales </t>
  </si>
  <si>
    <t xml:space="preserve">Número de preguntas y respuestas diseñadas en pieza comunicativa. Y Número de post o tuits publicados con su respectiva evidencia gráfica, de redes sociales. </t>
  </si>
  <si>
    <t xml:space="preserve">Sugerimos por lineamiento GEL que Servicio al Ciudadano junto Oficina TIC  realicen una identificación de los formularios, certificados, documentos, etc que pueden ser descargados desde la Página Web de la entidad a fin de disponer trámites en línea </t>
  </si>
  <si>
    <t xml:space="preserve">Servicio al Ciudadano con Apoyo Oficina TIC </t>
  </si>
  <si>
    <t>Mayo</t>
  </si>
  <si>
    <t>Informe de identificación trámites según Guia 3.1 de GEL Componente Transacción en Línea</t>
  </si>
  <si>
    <t>Actas de reunión y entrega de de informe que de cuenta cuáles documetos y formularios , certificaciones etc, existentes en procedimientos de la CVP pueden disponerse para descarga web</t>
  </si>
  <si>
    <t>N{umero y % de Formularios, documentos, certificaciones,  para descaraga identificados y con plan de acción GEL para su disposición en la página web</t>
  </si>
  <si>
    <t>Sugerimos por divulgación proactiva deTransparencia GEL que Servicio al Ciudadano junto con Comunicaciones realice una campaña de divulgación o una pieza impresa que explique los detalles de los trámites y servicios brindados directamente al público</t>
  </si>
  <si>
    <t>Servicio al Ciudadano con el apoyo del diseñador de Comunicaciones</t>
  </si>
  <si>
    <t xml:space="preserve">Mayo </t>
  </si>
  <si>
    <t>Informe de Acción de divulgación de los detalleres de los trámites y servicios brindados Segín Art. Aa a, b Ley1712 y Art6 del Dec 103/15</t>
  </si>
  <si>
    <t>Pieza comunicativa, registro fotográfico de entrega y testimonios sobre utilidad de la información entregada</t>
  </si>
  <si>
    <t xml:space="preserve">Número de ejemplares impresos y entregados por trimestre </t>
  </si>
  <si>
    <t>Divulgación  en distintos medios sobre Ley de Transparencia, destacando el botón de Transparencia de la página web</t>
  </si>
  <si>
    <t>Informes de contenido diseñado, publicado y Divulgado sobre Ley de Transparencia Activa</t>
  </si>
  <si>
    <t>Enlaces web de publicaciones relacionadas, enlace de piezas comunicativas</t>
  </si>
  <si>
    <t>Actas y/o listados de asistencia con la comunidad</t>
  </si>
  <si>
    <t># de reuniones</t>
  </si>
  <si>
    <t xml:space="preserve">1. Realizar el seguimiento al cumplimiento de las metas  de los procesos de titulación (FUSS). </t>
  </si>
  <si>
    <t>Informes de gestión,  informes de actividades, back ups de funcionarios</t>
  </si>
  <si>
    <t>No. De personas</t>
  </si>
  <si>
    <t>1. Realizar socialización de los compromisos establecidos en el acuerdo ético de la Dirección. 2. Generar una obligación en los contratos con respecto al manejo de los sistemas de información.</t>
  </si>
  <si>
    <t xml:space="preserve">Aplicación del Manual operativo y de contratación derivada fideicomiso Bogotá </t>
  </si>
  <si>
    <t>Actas de Comités Fiduciarios y soportes de ejecución del contrato</t>
  </si>
  <si>
    <t>(Número de comités Fiduciarios Realizados / Número de comites programados)*100</t>
  </si>
  <si>
    <t>BIMESTRAL</t>
  </si>
  <si>
    <t xml:space="preserve">(Número de zonas de cesión entregadas / Número de zonas de cesión,  programadas  </t>
  </si>
  <si>
    <t>EFECTIVIDAD</t>
  </si>
  <si>
    <t>07 - GOBIERNO LEGITIMO EFICIENTE EN LO ADMINISTRATIVO Y FORTALECIDO EN LO LOCAL</t>
  </si>
  <si>
    <t xml:space="preserve">Prevención del Daño Antijurídico y Representación Judicial </t>
  </si>
  <si>
    <t>21. R18.- Negligencia en la atención de la defensa judicial de la entidad para favorecer intereses particulares</t>
  </si>
  <si>
    <t>CORRUPCIÓN</t>
  </si>
  <si>
    <t>No surtir en tiempo u omitir las actuaciones que buscan la protección de los intereses de la entidad en el proceso (Ej.: notificación), con el fin de recibir una contraprestación económica o política o administrativa.</t>
  </si>
  <si>
    <t xml:space="preserve">Afectación económica de los interés de la entidad. 
</t>
  </si>
  <si>
    <t>Circular 010 del 5 de Septiembre de  2016 - Se actualizó y estandarizó la herramienta de seguimiento a los procesos judiciales para la CVP.</t>
  </si>
  <si>
    <t>Informes Mensuales de Abogados</t>
  </si>
  <si>
    <t xml:space="preserve"># de informes mensuales presentados/# de informes programados  </t>
  </si>
  <si>
    <t xml:space="preserve">1. Realizar control periódico a los apoderados por parte del supervisor dejando registros de dicho control. </t>
  </si>
  <si>
    <t>Expediente, reportes SIPROJ</t>
  </si>
  <si>
    <t># de procesos cotejados en el cuatrimestre/# de procesos activos</t>
  </si>
  <si>
    <t>2. Continuar con el cotejo de los expedientes  de defensa judicial para cumplir términos de los procesos.</t>
  </si>
  <si>
    <t>Administrar el flujo de información de la entidad, a través de la implementación de lineamientos y mecanismos de control que permitan guardar la debida confidencialidad, integridad y disponibilidad de la información.</t>
  </si>
  <si>
    <t>ADMINISTRACIÓN DE LA INFORMACIÓN</t>
  </si>
  <si>
    <t>Sistemas de información susceptibles de manipulación o adulteración</t>
  </si>
  <si>
    <t>Sistemas de información sin las consecuentes medidas de seguridad para proteger la información y permiten acceder a modificar los datos en las tablas de
algunas bases de datos</t>
  </si>
  <si>
    <t>Falta de credibilidad de la información presentada por la entidad.</t>
  </si>
  <si>
    <t>Control de acceso y uso de sistemas de información.</t>
  </si>
  <si>
    <t>Sistemas de información de la entidad</t>
  </si>
  <si>
    <t xml:space="preserve">(# SISTEMAS DE INFORMACIÓN VERIFICADOS / # SISTEMAS DE INFORMACIÓN EXISTENTES)*100% </t>
  </si>
  <si>
    <t>Indicador de eficacia</t>
  </si>
  <si>
    <t>Verificar que los sistemas de información cumplen la política de seguridad en el aspecto de acceso (quien soy) y autorizacion (que puedo hacer).</t>
  </si>
  <si>
    <t>Inadecuado manejo de la informacion almacenada en archivos que no se encuentran en bases de datos aprobadas por la oficina TIC. (hojas de cálculo, etc.)</t>
  </si>
  <si>
    <t>Muchos de los datos manejados por la entidad son llevados en Excel que permiten la manipulacion de información</t>
  </si>
  <si>
    <t xml:space="preserve"> Información que no es funcional y oportuna para los requerimientos de toma de decisiones de la entidad, ya que esta información se debe convertir  en una fuente de datos que garantice y apoye la buena toma de decisiones.</t>
  </si>
  <si>
    <t>Información que se presenta para la toma de decisiones  y presentacion de resultados debe estar almacenada en un único repositorio de datos.</t>
  </si>
  <si>
    <t>Definición de proceso por TIC aprobado por planeación</t>
  </si>
  <si>
    <t>CAPACITACIÓN</t>
  </si>
  <si>
    <t>Emitir el lineamiento para que la información de toma de decisiones de la entidad, una vez que ha sido validada y entregada a los entes de control deba guardarse en un repositorio único identificada con la fecha de corte.</t>
  </si>
  <si>
    <t>Orientar intencionalmente la información  para favorecer a un tercero o favorecer a intereses particulares.</t>
  </si>
  <si>
    <t>Utilizar la información que procesa la entidad para favorecer intereses particulares o personales.</t>
  </si>
  <si>
    <t>Asignación de beneficios a ciudadanos que no cumplen con los requisitos.
Sanciones disciplinarias a funcionarios.</t>
  </si>
  <si>
    <t>Implementar controles de auditoria para garantizar la integridad de la información</t>
  </si>
  <si>
    <t xml:space="preserve">(# SISTEMAS DE INFORMACIÓN AUDITADOS / # SISTEMAS DE INFORMACIÓN EXISTENTES)*100% </t>
  </si>
  <si>
    <t>Emitir el lineamiento indicando para la implementación de tablas de auditoría dentro de los sistemas de información. 
Realizar 2 auditorías en el periodo anual para verificar el cumplimiento de la directriz.</t>
  </si>
  <si>
    <t>Crear usuarios para que tengan acceso a la información institucional sin la debida autorización.</t>
  </si>
  <si>
    <t>Usuarios que acceden a las bases de datos o a los sistemas de información sin la debida autorización, sin vinculo laboral o sin contrato de prestación de servicios.</t>
  </si>
  <si>
    <t>Registro de información  sin las validaciones de calidad.</t>
  </si>
  <si>
    <t>Envio del correo por parte del director o a quién autorice para solicitar accesos a los sistemas de información de la entidad.</t>
  </si>
  <si>
    <t>Emitir lineamiento para que los administradores de los sistemas de información o de base de datos creen o inactiven usuarios una vez hayan sido solicitados por el director de dependencia  o a quién autorice por medio de correo electrónico. 
Realizar 2 auditorías en el periodo anual para verificar el cumplimiento de la directriz.</t>
  </si>
  <si>
    <t>Pérdida o fuga de información asociada con malas prácticas o con fines de obtención de beneficios particulares</t>
  </si>
  <si>
    <t xml:space="preserve">Corrupción </t>
  </si>
  <si>
    <t xml:space="preserve">Archivos desorganizados por falta de aplicación de instrumentos archivísticos regulados por normas vigentes </t>
  </si>
  <si>
    <t xml:space="preserve">Pérdida de documentación que impida la toma de decisiones o el cumplimiento de la misión de la Entidad. 
Pérdidas económicas en procesos judiciales por ausencia de material probatorio. </t>
  </si>
  <si>
    <t xml:space="preserve">Implementacion de procedimientos del subsistema interno de Gestión documental y archivos, así como de instrumentos archivísticos regulados por normativa vigente. </t>
  </si>
  <si>
    <t xml:space="preserve">Fortalecimiento de la Ventanilla única de correspondencia y articulación con la gestión documental según Acuerdo 060 de 2001  </t>
  </si>
  <si>
    <t>Subdirección Administrativa</t>
  </si>
  <si>
    <t xml:space="preserve">Centralización del manejo de las comunicaciones oficiales en el equipo SIGA </t>
  </si>
  <si>
    <t xml:space="preserve">Actas de Reunión- Actos administrativos- PGD y PINAR actualizados y procedimientos implementados o actualizados </t>
  </si>
  <si>
    <t>Registro de Activos de Información</t>
  </si>
  <si>
    <t xml:space="preserve">Tabla de Registro de Activos de información Actualizada </t>
  </si>
  <si>
    <t>Índice de Información Clasificada y Reservada.</t>
  </si>
  <si>
    <t xml:space="preserve">índice de informaicón clasificada y reservada actualizada y acorde con series y subseries de las TRD convalidadas. </t>
  </si>
  <si>
    <t>Esquema de Publicación de Información.</t>
  </si>
  <si>
    <t>Programa de Gestión Documental</t>
  </si>
  <si>
    <t xml:space="preserve">Subdireccion Administrativa </t>
  </si>
  <si>
    <t xml:space="preserve">PGD aprobado y actualizado mediante Acto Administrativo </t>
  </si>
  <si>
    <t xml:space="preserve">Acto Administrativo de aplobación de actualización del PGD </t>
  </si>
  <si>
    <t>Tablas de Retención Documental.</t>
  </si>
  <si>
    <t xml:space="preserve">Tablas de Retención Documental convalidadas y actualizadas </t>
  </si>
  <si>
    <t>TRD actualizada aprobada por Comité de Sistema Integrado de Gestión y radcación ante el Consejo Distrital de Archivos del instrumento</t>
  </si>
  <si>
    <t>informe de solicitudes de acceso a la información</t>
  </si>
  <si>
    <t xml:space="preserve">Informe de seguimiento a solicitudes de acceso a la información </t>
  </si>
  <si>
    <t xml:space="preserve">informe </t>
  </si>
  <si>
    <t>costos de reproducción de la información pública, con su respectiva motivación</t>
  </si>
  <si>
    <t>Resolución por medio de la cual se fijan los costos de reproducción de la informacion pública</t>
  </si>
  <si>
    <t xml:space="preserve">Resolución expedida </t>
  </si>
  <si>
    <t>GOBIERNO LEGÍTIMO, FORTALECIMIENTO LOCAL Y EFICIENCIA</t>
  </si>
  <si>
    <t>Transparencia, gestión pública y servicio a la ciudadanía</t>
  </si>
  <si>
    <t xml:space="preserve"> Fortalecimiento de la gestión pública. Efectiva y eficiente</t>
  </si>
  <si>
    <t>N.A.</t>
  </si>
  <si>
    <t>Evaluar la eficiencia, eficacia y efectividad de los procesos, el nivel de ejecución de los planes y programas, y el resultado de la gestión, con el fin de generar recomendaciones para orientar las acciones de mejoramiento de la entidad.</t>
  </si>
  <si>
    <t>R21. Omisión en los reportes de inconsistencias identificadas</t>
  </si>
  <si>
    <t>1- Falta de independencia por compromisos previos.
2- Interés en obtener dádivas por la omisión de reporte de inconsistencias.
3- Debilidad en valores éticos y morales.
4- Desconocimiento de la cultura del autocontrol.</t>
  </si>
  <si>
    <t>1) Promover la cultura del autocontrol   al interior de la CVP</t>
  </si>
  <si>
    <t>R_ Nuevo: No identificar con oportunidad posibles riesgos de corrupción</t>
  </si>
  <si>
    <t xml:space="preserve">
1. Desconocimiento por parte de los lideres de proceso de la metodología para identificar y construir mapas de riesgos de corrupción
2.En el proceso auditor no hacer seguimiento  oportuno y adecuado a los riesgos de corrupción.
</t>
  </si>
  <si>
    <t>1.Perdida de Recursos físicos y/o monetarios
2.Perdida documental 
3.Perdida de información</t>
  </si>
  <si>
    <t xml:space="preserve">
1) Desarrollar un (1) taller sobre la actualización de la metodología para identificar riesgos de Anticorrupción  para todos los líderes de proceso,  Funcionarios enlace entre la OAP y Control Interno. 
2) Seguimiento al los mapas de riesgos dentro del proceso auditor</t>
  </si>
  <si>
    <t xml:space="preserve">Evaluar el proceso de la rendición de cuentas </t>
  </si>
  <si>
    <t>Asesor de Control Interno</t>
  </si>
  <si>
    <t>Inmediata (una vez finalice la rendición de cuentas)</t>
  </si>
  <si>
    <t>Proceso de Rendición de Cuentas evaluado por Control Interno</t>
  </si>
  <si>
    <t>208-SADM-Ft-105 INFORME CAJA DE LA VIVIENDA POPULAR</t>
  </si>
  <si>
    <t>Igualdad de Calidad de Vida</t>
  </si>
  <si>
    <t>4.4 - Familias protegidas y adaptadas al cambio climático</t>
  </si>
  <si>
    <t>Reducción de condiciones de amenaza y vulnerabilidad en la ciudad y respuesta a emergencias y desastres</t>
  </si>
  <si>
    <t>Reasentamiento de hogares localizados en zonas de alto riesgo no mitigable.</t>
  </si>
  <si>
    <t>Garantizar la protección del derecho fundamental a la vida de los hogares ubicados en la zona de alto riesgo no mitigable por fenómenos de remoción en masa,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</si>
  <si>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Apropiación por parte de un ciudadano (anterior arrendatario, beneficiario y/o tercero) de un valor causado por Relocalización Transitoria</t>
  </si>
  <si>
    <t>1. Los arrendatarios se trasladan de lugar  y no allegan el formato de terminación anticipada de contrato a la Dirección de Reasentamientos, contraviniendo así el Artículo 6 y 9 de la Resolución 740 de 2015. 
2. Generación de múltiples memorandos y resoluciones de asignación de pagos de relocalización transitoria.</t>
  </si>
  <si>
    <t>Desviación de recursos públicos</t>
  </si>
  <si>
    <t xml:space="preserve">1. Identificación de terminación de contratos mes a mes.
2. Identificación de los beneficiarios que registran doble pago.
3. Definir términos en las normas y procedimientos con el fin de establecer tiempos de entrega de la documentación. </t>
  </si>
  <si>
    <t>Correctivos</t>
  </si>
  <si>
    <t>Plataforma de Relocalización Transitoria</t>
  </si>
  <si>
    <t>No. de giros dobles  de relocalización / No. de giros efectivos de relocalización *100</t>
  </si>
  <si>
    <t>1. Actualización del procedimiento 208-REAS-Pr-06 Relocalización Transitoria para la inclusión de puntos de control con el fin de evitar la recurrencia del evento.
2. Reducir a cero el número de pagos dobles.</t>
  </si>
  <si>
    <t>1. Notificar a los beneficiarios para hacer la subsanación correspondiente.
2. Hacer los trámites internos correspondientes para la devolución de los recursos públicos.  
3. Proyección de propuesta de modificación a la resolución 740 de 2015.
4. Modificación del procedimiento 208-REAS-Pr-06 Relocalización Transitoria, identificando puntos de control para evitar la recurrencia del evento.</t>
  </si>
  <si>
    <t>Cobro de dádivas y/o favores para adelantar cualquier etapa del proceso de reasentamientos por parte de personas internas o externas a la CVP.</t>
  </si>
  <si>
    <t>1. Pagos para agilización de trámites gratuitos.
2. Desconocimiento de los beneficiarios de la gratuidad de los procesos.
3. Aprovechamiento de la necesidad de los ciudadanos para beneficio personal.</t>
  </si>
  <si>
    <t>Violación al debido proceso</t>
  </si>
  <si>
    <t>N/A</t>
  </si>
  <si>
    <t>N° de jornadas de capacitación y socialización de casos sobre corrupción realizadas/ N° solicitudes a Control Interno para realizar jornadas de capacitación y sensibilización sobre corrupción *100</t>
  </si>
  <si>
    <t>Dos jornadas de capacitación y sensibilización sobre corrupción realizadas</t>
  </si>
  <si>
    <t>1. Solicitar a Control Interno jornadas de capacitación y sensibilización sobre corrupción</t>
  </si>
  <si>
    <t>Violación en la aplicación de los procedimientos de Gestión Documental</t>
  </si>
  <si>
    <t>1. No hay una directriz normativa eficaz para el control de los archivos y articulación entre las áreas de archivo de la entidad.
2. No aplicación o incorrecta aplicación de las listas de chequeo para verificación de documentos que se archivan en los expedientes.</t>
  </si>
  <si>
    <t>1. No completitud de documentos requeridos para los diferentes procesos dentro de la Dirección: documentos de relocalización transitoria, avalúos, saneamiento de servicios públicos, actas de entrega de Predios en Alto Riesgo, actas de verificación de traslado, fichas sociales, certificados de tradición y libertad, cédula de ciudadanía, entre otros.
2. Extravío de documentos.
3. Extravío de expedientes.</t>
  </si>
  <si>
    <t xml:space="preserve">1. Actualización de lista de chequeo de documentos que contiene el expediente.
2. Uso del Formato de Entrega y Recepcón de Expedientes 208-DGC-Ft-01
2. Establecer puntos de control en la aplicación del Procedimiento Para Organización Documental 208-SADM-Pr-31
</t>
  </si>
  <si>
    <t xml:space="preserve">Diagnósticos realizados sobre gestión documental </t>
  </si>
  <si>
    <t>Procedimientos del Proceso de Reasentamientos actualizados, socializados e implementados con puntos de control para garantizar el uso adecuado de los documentos</t>
  </si>
  <si>
    <t>Unidad</t>
  </si>
  <si>
    <t>4 Procedimientos del Proceso de Reasentamientos actualizados, socializados e implementados con puntos de control para garantizar el uso adecuado de los documentos</t>
  </si>
  <si>
    <t>1. Digitalización de documentos.
2. Jornadas de contingencia para organización, actualización y digitalización de expedientes.
 3. Continuar con el establecimiento de puntos de control para verificar el debido proceso.
4. Actualizar, socializar e implementar  los procedimientos del Proceso de Reasentamientos  con puntos de control para garantizar el uso adecuado de los documentos.
5. Inventario del área de archivo y gestuión documental.
6. Socialización del Procedimiento para Organización Documental 208-SADM-Pr-31
7. Actualización de procedimientos de la Dirección de Reasentamientos.</t>
  </si>
  <si>
    <t>Asignación del Valor Único de Reconocimiento y Adquisición Predial a un mismo beneficiario</t>
  </si>
  <si>
    <t>1. Base de Datos Misional no actualizada acorde a base de datos de generación de resoluciones para asignación de VUR y adquisición predial.
2. Expedientes no actualizados durante el proceso de asignación de VUR.
3. Desconocimiento de la norma: Decreto 511 de 2010 y Decreto 255 de 2013, que limitan la asignación doble de recursos a un mismo beneficiario.</t>
  </si>
  <si>
    <t>Actos disciplinarios/Ilegalidad</t>
  </si>
  <si>
    <t>1. Revisión de Base de Datos Misional.
2. Revisión de Base de Datos del área de Procedimientos.</t>
  </si>
  <si>
    <t>Base de Datos de Procedimientos</t>
  </si>
  <si>
    <t>N° de expedientes que presentaron inconsistencia en la información y fueron depurados/Total de expedientes que presentaron inconsistencia en la información *100</t>
  </si>
  <si>
    <t>Expedientes que presentaron inconsistencia en la información y fueron depurados</t>
  </si>
  <si>
    <t>1. Adelantar un estudio de documentos con el fin de subsanar la documentación faltante y depurar la información de los expedientes.</t>
  </si>
  <si>
    <t>Manipulación de la Base de Datos Misional</t>
  </si>
  <si>
    <t xml:space="preserve">Seguridad deficiente de los sistemas de información y programas informáticos usados para el tratamiento y procesamiento de datos.
</t>
  </si>
  <si>
    <t>Poca confiabilidad y/o pérdida de la información.
Retraso en el proceso de reasentamiento de los beneficiarios.
Reporte inexacto de cifras y metas a entes de control.</t>
  </si>
  <si>
    <t>1. Diseño de perfiles de usuarios con permisos según sus necesidades contractuales.
2. Desarrollo de plataforma informática y migración de datos al actual programa de relocalización transitoria.</t>
  </si>
  <si>
    <t>Preventivos</t>
  </si>
  <si>
    <t>Base de Datos Misional
Plataforma de Relocalización Transitoria</t>
  </si>
  <si>
    <t xml:space="preserve">N° de migraciones de Base de Datos Misional y Base de Datos de Procedimientos a Plataforma de Relocalización Transitoria/ N° de migraciones de Base de Datos Misional y Base de Datos de Procedimientos a Plataforma de Relocalización Transitoria programadas *100
</t>
  </si>
  <si>
    <t>1. Migración de Base de Datos Misional a Plataforma de Relocalización Transitoria.
2. Migración de la Base de Datos de Procedimientos a Plataforma de Relocalización Transitoria.</t>
  </si>
  <si>
    <t>Bimestral</t>
  </si>
  <si>
    <t xml:space="preserve">1. Desarrollo informático para migración de la Base de Datos Misional.
2. Diseño del proceso de procedimientos para desarrollo informático y consulta de datos en tiempo real. </t>
  </si>
  <si>
    <r>
      <t xml:space="preserve">Trámite Postulación Programa(s) Reubicación de asentamientos humanos ubicados en zonas de alto riesgo
</t>
    </r>
    <r>
      <rPr>
        <b/>
        <sz val="11"/>
        <color theme="1"/>
        <rFont val="Arial"/>
        <family val="2"/>
      </rPr>
      <t>(REASENTAMIENTOS)</t>
    </r>
  </si>
  <si>
    <t>Actualizar, socializar e implementar  los procedimientos del Proceso de Reasentamientos  con puntos de control que permitan optimizar la ejecución de la misionalidad</t>
  </si>
  <si>
    <t>Director (a) Reasentamientos</t>
  </si>
  <si>
    <t>Procedimientos del Proceso de Reasentamientos  con puntos de control para garantizar el uso adecuado de los documentos</t>
  </si>
  <si>
    <t>Procedimientos del Proceso de Reasentamientos en calidad</t>
  </si>
  <si>
    <t>Actualizar y crear formatos que permitan el control y seguimiento al proceso.</t>
  </si>
  <si>
    <t xml:space="preserve">Formatos actualizados y/o creados para el control y seguimiento al proceso de Reasentamientos </t>
  </si>
  <si>
    <t>Formatos actualizados y/o creados para el control y seguimiento al proceso de Reasentamientos en calidad</t>
  </si>
  <si>
    <t>Solicitar a la Oficina Asesora de Planeación la actualización de la información en la plataforma SUIT del DAFP</t>
  </si>
  <si>
    <t>Trámite ajustado acorde a los nuevos requerimientos en la plataforma SUIT</t>
  </si>
  <si>
    <t>Memorando de solicitud</t>
  </si>
  <si>
    <t>Trámite Enajenación voluntaria de inmuebles
(208-REAS-Pr-04 ADQUISICIÓN DE PREDIOS)</t>
  </si>
  <si>
    <t>Actualizar, socializar e implementar  los procedimientos del Proceso de Reasentamientos  con puntos de control que permitan optimizar el proceso</t>
  </si>
  <si>
    <t>Definir los criterios para presentación de los resultados en los aspectos técnicos, financieros y sociales en la rendición de cuentas</t>
  </si>
  <si>
    <t xml:space="preserve">Director(a) de Reasentamientos </t>
  </si>
  <si>
    <t>Informe de Rendición de Cuentas en el Formato Institucional</t>
  </si>
  <si>
    <t xml:space="preserve">1. Conflicto de intereses, que se ven reflejados en los informes generados por Control Interno.
2. Perdida de Recursos físicos y/o monetarios. 
3. Favorecimiento a un servidor público. </t>
  </si>
  <si>
    <t xml:space="preserve">A traves de la revisión de las auditorias internas y el seguimiento de las mismas </t>
  </si>
  <si>
    <t>Informes de Auditorias \\serv-cv11\control interno\2. Auditorias
Informes de Seguimientos</t>
  </si>
  <si>
    <t>Porcentaje (%)</t>
  </si>
  <si>
    <t>A traves de las auditorias internas y el seguimiento de las mismas 
A traves del Informe de Seguimiento al Plan Anticorrupción y de Atención al Ciudadano</t>
  </si>
  <si>
    <t>Auditorias Publicadas en la Carpeta de Control Interno \\serv-cv11\control interno\2. Auditorias
Informe de Seguimiento al Plan Anticorrupción Cuatrimestral Publicado en la Paágina Web de la entidad</t>
  </si>
  <si>
    <t>PROGRAMA PLAN DE DESARROLLO: 14 - Intervenciones integrales del Hábitat</t>
  </si>
  <si>
    <t>PROYECTO PRIORITARIO PLAN DE DESARROLLO: 134 - Intervenciones integrales del Hábitat</t>
  </si>
  <si>
    <t>PROYECTO DE INVERSIÓN: 7328 - Mejoramiento de vivienda en sus condiciones físicas y de habitabilidad en los asentamientos humanos priorizados en área urbana y rural</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</si>
  <si>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</si>
  <si>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MEJORAMIENTO DE VIVIENDA</t>
  </si>
  <si>
    <t xml:space="preserve">Uso indebido de los recursos del subsidio por parte del oferente. </t>
  </si>
  <si>
    <t>Corrupcion</t>
  </si>
  <si>
    <t>Debilidades del ejercicio de supervisión e interventoría, manifestados en: 
1) Insuficientes controles aplicados en el desarrollo de las obras, por parte de los (las) supervisores (as) y de los interventores (as);
2) cambio de uso de los recursos en obra, sin previa autorización; 
3) los oferentes desde su empresa no emplean el personal necesario y capacitado tanto para obra, como para la parte  administrativa.</t>
  </si>
  <si>
    <t>Perdida de Imagen Institucional.
Investigaciones y sanciones por los entes de control. 
Obras inconclusas</t>
  </si>
  <si>
    <t>Visitas de supervision la interventoria de las obras  por parte de los supervisores técnicos y sociales de la Dirección de Mejoramiento de Vivienda, en las areas priorizadas por la Secretaria Distrital del Hábitat</t>
  </si>
  <si>
    <t>FUSS</t>
  </si>
  <si>
    <t xml:space="preserve">No. de  Visitas de seguimiento técnico y social de hogares beneficiacarios / No. total de visitas programadas .
</t>
  </si>
  <si>
    <t>Visitas</t>
  </si>
  <si>
    <t>Realizar tres visitas de seguimiento a las obras una al inicio otra en la ejecución y la última para el cierre de la obra.</t>
  </si>
  <si>
    <t>Febrero</t>
  </si>
  <si>
    <t>Diciembre</t>
  </si>
  <si>
    <t xml:space="preserve"> Cobro por la asistencia técnica para el trámite de actos de reconocimiento y/o Licencias de Construcción en el periodo ante curadurias urbanas</t>
  </si>
  <si>
    <t>Insuficiente comunicación interna y externa para dar a conocer la gratuidad de los servicios prestados por la CVP</t>
  </si>
  <si>
    <t>Pérdida de imagen institucional
Sanciones y/o multas
Investigaciones ante entes de control</t>
  </si>
  <si>
    <t xml:space="preserve">Atender las solicitudes para asistencia técnica de trámite de actos de reconocimiento y/o Licencias de Construcción en el periodo </t>
  </si>
  <si>
    <t>N° de solicitudes para asistencia técnica de trámite de actos de reconocimiento y/o Licencias de Construcción en el periodo/ N° de solicitudes estimadas para asistencia técnica en el periodo</t>
  </si>
  <si>
    <t>Asistencias</t>
  </si>
  <si>
    <t>Fortalecer la estrategia social y de comunicación institucional hacia beneficiarios directos (poseedores y propietarios) y comunidad en general a traves de la asistencia técnica prestada por la CVP, para el trámite de actos de reconocimiento y/o Licencias de Construcción ante curadurias Urbanas</t>
  </si>
  <si>
    <t>Promover escenarios o eventos de participación ciudadana entre los(as) ciudadanos(as) y la entidad (Mínimo cuatro (4) para la vigencia 2017).</t>
  </si>
  <si>
    <t>Director(a) de Mejoramiento de Vivienda en conjunto con la Oficina Asesora de Comunicaciones</t>
  </si>
  <si>
    <t>Planeacion del escenario o evento de participación ciudadana definido</t>
  </si>
  <si>
    <t>208-PLA-FT-54  REGISTRO DE REUNIÓN v1</t>
  </si>
  <si>
    <t>Evaluar los escenarios o eventos de participación ciudadana a través de los(as) ciudadanos(as), minimo cuatro (4) foros de cierre durante el periodo</t>
  </si>
  <si>
    <t>Director(a) de Mejoramiento de Vivienda</t>
  </si>
  <si>
    <t>Realizar  mínimo dos (2) socializaciones a beneficiarios sobre el subsidio de estudio de suelos  por parte del Equipo de Asistencia Técnica de la Direccion de Mejoramiento de Vivienda</t>
  </si>
  <si>
    <t>Ciudadanos (as) socializados sobre el subsidio de estudio de suelos otorgado por la CVP a través de la DMV en el cual se explica en que consiste el tramite, los beneficios, la razón de ser del subsidio, los costos que se generan y los compromisos por pago de impuestos ante la Curaduría</t>
  </si>
  <si>
    <t xml:space="preserve"> 208-MV-Ft-38 ATENCIÓN INDIVIDUAL - VISITA DOMICILIARIA Y DE CONCERTACION  Y   208-MV-Ft-92 FORMATO DE ASISTENCIA REUNIONES CON COMUNIDAD</t>
  </si>
  <si>
    <t xml:space="preserve">Administrar y desarrollar el talento humano de la Caja de la Vivienda Popular mediante el fortalecimiento de sus competencias y el mejoramiento de las condiciones de trabajo con el propósito de tener una planta de personal competente en el marco de un ambiente laboral seguro que garantice la calidad en la prestación de los servicios y el desempeño de los procesos de la  Entidad  </t>
  </si>
  <si>
    <t>GESTIÓN HUMANA</t>
  </si>
  <si>
    <t xml:space="preserve">1. Tráfico de influencias.
2. La persistencia en Colombia del sistema de patronazgo o de libre disposición de
los cargos públicos.
3. Que no se realicen los controles a la verificación de requisitos previo al nombramiento y posesión de los empleados públicos.
</t>
  </si>
  <si>
    <t>1. Ineficiencia en las actividades desempeñadas por el servidor público que no cuente con el perfil para el desempeño del cargo, afectando el desempeño del proceso y esto se refleje en la cadena de valor de la Entidad.
2. Impacto negativo en el clima organizacional de la Entidad.
3. Que el nivel de prestigio y credibilidad de la Entidad se deteriore generando un efecto bola de nieve, impactando negtivamente.</t>
  </si>
  <si>
    <t>En el proceso de vinculación de los funcionarios de la Caja de la Vivienda Popular, se realiza la verificación de requisitos que determina si la persona cumple con el perfil para su respectiva posesión, para lo cual se utilizan las siguientes herramientas en el control establecido:
1. Protocolos o proccedimiento de vinculación o provisíón de empleos que se haya establecido para el proceso de conformidad con el marco jurídico vigente. (Si aplica)
2. Manual Específico de Funciones y Competencias Laborales.
3. Apliacación del formato de verificación de requisitos mínimos de conformidad con el anterior punto.
4. Verificación y validación de los antecedentes judiciales, fiscales y disciplinarios del candidato o postulante a empleado público</t>
  </si>
  <si>
    <t>1. Actos Administrativos de los protocolos de vinculación establecidos por la Entidad o Autoridd competente (Si aplica).
2. Documentación dispuesta en el Sistema Integrado de Gestión de la Entidad, referente a los Manuales Específicos de Funciones y el formato de verificación de requisitos mínimos; existentes y vigentes.
3. Base de datos de la Policia Nacional de Colombia, Registraduría Nacional del Estado Civil, Contraloría General de la República y Procuraduría General.</t>
  </si>
  <si>
    <t xml:space="preserve">Número de personas posesionadas en el periodo que cumplen efectivamente con los requisitos de acuerdo con el el perfil del empleo que ostentan / Número de personas posesionadas en el periodo a reportar </t>
  </si>
  <si>
    <t>1. Revisión, actualización y modernización del Sistema Integrado de Gestión del proceso de Gestión Humana.
2. Verificación, seguimiento y control por parte del Lider del Proceso a la correcta implementación de las herramientas para el proceso de vinculación de empleados públicos en la planta de personal de la Entidad.</t>
  </si>
  <si>
    <t>1. Que no se apliquen controles sobre la documentación recibida y expedida por la Caja de la Vivienda Popular en el marco de su función como empleador.
2. Desorden en las bases de datos y sistema dispuesto para la administración de personal y sus nóminas.
3. Carencia de sensibilización en valores, moral y ética del servidor o candidato a empleado público.
4. Desconocimiento de la normatividad en materia disciplinaria a efectos de presentar información falsa.</t>
  </si>
  <si>
    <t xml:space="preserve">1. Que el nivel de prestigio y credibilidad de la Entidad se deteriore generando un efecto bola de nieve, impactando negtivamente.
2. Indagaciones e investigaciones derivadas de la acción u omisión de la falta, finalizando con sanciones de tipo administrativo, penal y disciplinario.
3. </t>
  </si>
  <si>
    <t>En el proceso de recepción de novedades:
1. validación y verificación de las mismas en el proceso de cargue de novedades de nómina.
Certificaciones expedidas
2. Adecuación y garantía del sistema dispuesto por la Entidad para la expedición de certificaciones laborales con número consecutivo.
3. Certificaciones por fuera del Sistema con consecutivo uniforme al del Sistema para la administración de personal.</t>
  </si>
  <si>
    <t xml:space="preserve">1. Documentación dispuesta en el Sistema Integrado de Gestión del proceso de Gestión Humana.
2. Sistema para la Administración de Personal de la Entidad - PERNO.
3. Enlaces de contacto con los diferentes actores que intervienen indirectamente con la administración de personal (Cajas de Compenssación Familiar, E.P.S. Fondos de Pensiones y cesantías, entre otros. </t>
  </si>
  <si>
    <t>Número de inconsistencias encontradas.</t>
  </si>
  <si>
    <t>Indicador de Eficacia</t>
  </si>
  <si>
    <t>1. Establecimiento del número de certificación en el Sistema Integrado de Gestión.
2. Verificación y validación de las novedades allegadas por el personal.</t>
  </si>
  <si>
    <r>
      <rPr>
        <b/>
        <sz val="10"/>
        <rFont val="Arial"/>
        <family val="2"/>
      </rPr>
      <t>Posesión indebida en empleos de la planta de personal</t>
    </r>
    <r>
      <rPr>
        <sz val="10"/>
        <rFont val="Arial"/>
        <family val="2"/>
      </rPr>
      <t>: (se presentaría ante la 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concertados de forma tal que se altere ilícitamente dicho proceso, así como ante la emisión de certificados o constancias ficticias de capacitaciones o estudios realizados, lo que genera sanciones, quejas, mala prestación de los  servicios que se proveen, daño a la imagen institucional; insatisfacción en las personas que participan de los procesos, bajo impacto de las acciones de la misión de la Caja de la Vivienda Popular y procesos de formación adicionales para suplir los vacíos.)</t>
    </r>
  </si>
  <si>
    <r>
      <rPr>
        <b/>
        <sz val="10"/>
        <rFont val="Arial"/>
        <family val="2"/>
      </rPr>
      <t>Certificaciones Falsas</t>
    </r>
    <r>
      <rPr>
        <sz val="10"/>
        <rFont val="Arial"/>
        <family val="2"/>
      </rPr>
      <t>. (Se refiere a que se suministre certificaciones con información falsa o inexacta para acredittar y obtener algún tipo de derecho diferente al de la posesión -ya que se contempló en el riego anterior-, como por ejemplo: pago de novedad de incapacidades, licencias y demás novedades de nómina, soportes de excusas médicas, académicas, reuniones, entre otras. Así mismo adulterar las certificaciones emitidas por la Subdirección Administrativa en su calidad de empleador o Jefe de Personal o quien haga sus veces, esto con el fin de engañar a personas externas, sean naturales o jurídicas, como por ejemplo: falsedad en certificación de sueldo, salario, cargo, grado, etc.)</t>
    </r>
  </si>
  <si>
    <t xml:space="preserve">Indicador:  Realizar 2 actividades encaminadas a fortalecer la cultura del autocontrol, Una en cada semestre
Calculo:   100%  Memoria de las actividades realizadas </t>
  </si>
  <si>
    <t xml:space="preserve">Indicador: Taller sobre la actualización de la metodología  para identificar riesgos de corrupción.                 
Seguimiento a la matriz de riesgos de corrupción 
Calculo:   50% taller lista de asistencia  y 50% Informes reportados como seguimiento al plan Anticorrupción y Atención al Ciudadano </t>
  </si>
  <si>
    <t>ASESOR DE CONTROL INTERNO</t>
  </si>
  <si>
    <t>Numero #</t>
  </si>
  <si>
    <t xml:space="preserve">Coordinar la adquisición de los bienes y servicios de la Caja de la Vivienda Popular, atendiendo principios de transparencia, economía y responsabilidad. </t>
  </si>
  <si>
    <t>Adquisicón de bienes y servicios</t>
  </si>
  <si>
    <t>Priorización en el plan de contratación  de las necesidades que no son de vital importante para el cumplimiento de la misionalidad de la entidad.</t>
  </si>
  <si>
    <t xml:space="preserve">Falta de planeación para satisfacer las diferentes necesidades de los procesos de entidad. </t>
  </si>
  <si>
    <t>La entidad no adquiere los bienes y servicios que ralmente necesit para el cumplimineto de su misionalidad.</t>
  </si>
  <si>
    <t>Base de datos actualizada para monitorear los contratos de adquisicón de bienes y servicios fundamentales para el buenfuncionamiento de la entidad.</t>
  </si>
  <si>
    <t>Plan de adquicisiones y ejecución presupuestal</t>
  </si>
  <si>
    <t>Base datos</t>
  </si>
  <si>
    <t>Monitorear la ejecución de los contratos por medio de los cuales se adquieren los bienes y servicios  relevantes para la entidad y que impactan su normal funcionamiento.</t>
  </si>
  <si>
    <t>Indebido cumplimiento del contrato por omisión o desconocimiento de las funciones de supervisión del mismo.</t>
  </si>
  <si>
    <t>Falta de seguiimiento y control de la ejecución contractual por parte del supervisor.</t>
  </si>
  <si>
    <t>Que el contratista no cumpla con las obligaciones estipuladas en el contrato.</t>
  </si>
  <si>
    <t xml:space="preserve">Realizar una revisión de los contratos de forma trimestral para verificar los informes de supervisión de los contratos suscritos por la entidad. </t>
  </si>
  <si>
    <t>preventivo</t>
  </si>
  <si>
    <t>Contratos</t>
  </si>
  <si>
    <t xml:space="preserve">Numero de informes de supervisión de contratos revisados/(No. De contratos  vigentes (10%) </t>
  </si>
  <si>
    <t>Verificar que los informes de supervisión se encuentren con el respectivo seguimiento a la ejecución del contrato.</t>
  </si>
  <si>
    <t>Contratación de bienes y servicios favoreciendo intereses a particulares y perfilando futuros contratistas.</t>
  </si>
  <si>
    <t>Para los recursos físicos, administrarlos  y controlarlos en condiciones de economía, eficacia, eficiencia y transparencia con el  proposito de mantener y proteger los bienes muebles e inmuebles, racionalizar el gasto que genera la operación de los procesos de la  Entidad  y apoyarlos con el suministro de los servicios generales que estos requieran. Para los recursos financieros, administrarlos a través de la adecuada programación anual de caja,  la gestión de la cartera, el pago oportuno de obligaciones con terceros y la consolidación y registro de las operaciones financiera, de conformidad con los principios y normatividad legal vigente.</t>
  </si>
  <si>
    <t>Administración y control de recursos</t>
  </si>
  <si>
    <t>Emitir de forma irregular cheques y/o transferencias desde las cuentas de la entidad</t>
  </si>
  <si>
    <t>Falta de seguiimiento y control por parte de la persona encargada de realizar los pagos</t>
  </si>
  <si>
    <t>Que se realicen pagos injustificados</t>
  </si>
  <si>
    <t>Expediición de Registro Presupuestales que permitan la asignación irregular de recursos.</t>
  </si>
  <si>
    <t>Falta de control por parte de la persona encargada de ordenar el RP.</t>
  </si>
  <si>
    <t>Prestar el Servicio a la Ciudadanía en condiciones óptimas de calidad, garantizando la accesibilidad, protección de los derechos de la ciudadanía y brindando una atención eficiente, oportuna y eficaz, promoviendo la participación e interacción permanente a través de los diferentes canales.</t>
  </si>
  <si>
    <t>Servicio al Ciudadano</t>
  </si>
  <si>
    <t>Cobro por la realización de  trámites ante la CVP</t>
  </si>
  <si>
    <t>El ciudadano desconoce que los servicios de la CVP son gratuitos.
La información que se brinda a la ciudadanía relacionada con los trámites  no es veraz y oportuna.</t>
  </si>
  <si>
    <t xml:space="preserve">Pérdida de imagen de la entidad
Pérdida de confianza  y credibilidad en la entidad
</t>
  </si>
  <si>
    <t xml:space="preserve">Pieza comunicativa establecida para los diferentes módulos del proceso a la vista de los ciudadanos. Informar al finalizar el servicio prestado al ciudadano verbalmente sobre la gratuidad del mismo.
</t>
  </si>
  <si>
    <t>Normativa vigente, politica pública del servicio al ciudadano.</t>
  </si>
  <si>
    <t>No. De ciudadanos atendidos/ No. De ciudadanos informados y registrados en el aplicativo ENCAJA.</t>
  </si>
  <si>
    <t>Emitir un informe cuatrimestral indicando a   cuantos ciuddanos atendidos se les informó sobre la gratuidad del servicio.</t>
  </si>
  <si>
    <t>Tráfico de influencias</t>
  </si>
  <si>
    <t>Contar con información privilegiada y reservada de la entidad respecto de los productos de cada dirección  misional de la CVP</t>
  </si>
  <si>
    <t xml:space="preserve">Que se asignen los beneficios a personas que no son acreedoras del derecho </t>
  </si>
  <si>
    <t>Gestionar y elaborar con la oficina de comunicaciones, piezas audivisuales informando a la ciudadania los trámites y servicios que ofrece la CVP, con los requisitos para acceder a cada uno de ellos, esto de acuerdo a las funciones realizadas en las Misionales.</t>
  </si>
  <si>
    <t>Objetivos estatégicos de las áreas misionales</t>
  </si>
  <si>
    <t>Número de videos realizados y publicados</t>
  </si>
  <si>
    <t>Videos realizados</t>
  </si>
  <si>
    <t xml:space="preserve">Botón de Rendición de Cuentas Permanente en la Página WEB </t>
  </si>
  <si>
    <t>Fortalecer de manera  permanente a los funcionarios del área de servicio al ciudadano, en  el uso de lenguaje sencillo e incluyente al entregar información existente sobre derechos, deberes y mecanismos para las PQR´s basado en el manual de Servicio al Ciudadano</t>
  </si>
  <si>
    <t xml:space="preserve">Servicio al Ciudadano </t>
  </si>
  <si>
    <t>Permanente</t>
  </si>
  <si>
    <t>Capacitaciones realizadas</t>
  </si>
  <si>
    <t>208-SADM-Ft-43 LISTADO DE ASISTENCIA
o
208-PLA-FT-54  REGISTRO DE REUNIÓN v1</t>
  </si>
  <si>
    <r>
      <t xml:space="preserve">Consolidar mensualmente las estadísticas de PQR´s realizadas por los(as) ciudadanos(as) y que son recepcionadas por los diferentes mecanismos para tal fin
</t>
    </r>
    <r>
      <rPr>
        <b/>
        <sz val="11"/>
        <color rgb="FF000000"/>
        <rFont val="Arial"/>
        <family val="2"/>
      </rPr>
      <t>Nota:</t>
    </r>
    <r>
      <rPr>
        <sz val="11"/>
        <color rgb="FF000000"/>
        <rFont val="Arial"/>
        <family val="2"/>
      </rPr>
      <t xml:space="preserve"> PQR recibidas, PQR cerradas a tiempo, PQR cerradas por de tiempo, PQR cerradas antes de tiempo</t>
    </r>
  </si>
  <si>
    <t>208-PLA-FT-54  REGISTRO DE REUNIÓN v1
o
208-SADM-Ft-105 INFORME CAJA DE LA VIVIENDA POPULAR</t>
  </si>
  <si>
    <t>Consolidar mensualmente las estadísticas de asistencia y evaluación del servicio en el canal presencial para los ciudadanos y ciudadanas atendidas en la oficina de Servicio al ciudadano</t>
  </si>
  <si>
    <t>Informe de asistencia y evaluación por parte del área de Servicio al Ciudadano</t>
  </si>
  <si>
    <t>Revisar y analizar y/o adecuar los diferentes medios establecidos para la publicación de la información mínima requerida con el fin de  permitir la accesibilidad a la población en situación de discapacidad</t>
  </si>
  <si>
    <t xml:space="preserve">Dirección de Gestión Corporativa y CID - Sistemas
Servicio al Ciudadano </t>
  </si>
  <si>
    <t>Medio de publicación con accesibilidad a la población en situación de discapacidad</t>
  </si>
  <si>
    <t>208-PLA-FT-54  REGISTRO DE REUNIÓN v1 donde se evidencie los medios que fueron revisados y analizados y/o ajustados</t>
  </si>
  <si>
    <t xml:space="preserve">
Porcentaje de herramientas implementadas.</t>
  </si>
  <si>
    <t>1174 - Fortalecimiento de las tecnologías de información y la comunicación</t>
  </si>
  <si>
    <t>07 - GOBIERNO LEGÍTIMO, FORTALECIMIENTO LOCAL Y EFICIENCIA</t>
  </si>
  <si>
    <t xml:space="preserve">44 - Gobierno y ciudadanía Digital </t>
  </si>
  <si>
    <t>192 - Fortalecimiento institucional a través del uso de TIC</t>
  </si>
  <si>
    <t xml:space="preserve">Comunicaciones </t>
  </si>
  <si>
    <t xml:space="preserve"> Bajos niveles de interacción con el ciudadano en la comunicación digital plasmada en página web y redes sociales</t>
  </si>
  <si>
    <t>Riesgo de accesibilidad</t>
  </si>
  <si>
    <t xml:space="preserve">1. Ciudadanos no acceden a las plataformas digitales que requieren conexión a Internet.                                                       2. No conocen la dirección de la página web de la CVP ni las cuentas de redes sociales en Facebook, Twitter, Youtube e Instagram                                                                            </t>
  </si>
  <si>
    <t>1. Bajos niveles de visitas en las plataformas digitales
2.Desconocimieto ciudadano sobre  éstos canales de comunicación digital de acceso gratuito y permanente en el tiempo
3.Ciudadanía desentendida de lo público                                           4. Bajos niveles de control social usando plataformas digitales</t>
  </si>
  <si>
    <t xml:space="preserve">Revisión del Informe de seguimiento mensual  y accioens de mejora  al reporte de Google Analytics y de redes sociales. </t>
  </si>
  <si>
    <t>Informes de reportes estadísticos Google Analytics, Informes PQRS por página web e informes de redes sociales</t>
  </si>
  <si>
    <t>Sumatoria mensual</t>
  </si>
  <si>
    <t>Número de interacciones generadas por mes, temas tratados y respuestas entregadas</t>
  </si>
  <si>
    <t>CUANTITATIVO: Número mensual - CUALITATIVO  informes con reportes mesual</t>
  </si>
  <si>
    <t xml:space="preserve">12 Informes revisados con acciones de mejora y buenas prácticas. </t>
  </si>
  <si>
    <t>Mensual</t>
  </si>
  <si>
    <t>1. Realizar monitoreo mensual de las difernetes plataformas digitales y un plan de mejoramiento para aumentar visistas e interacciones según metas de los procedimientos. 
2.Iniciar estrategias de divulgación con un enfoque más visual y que facilite accesibilidad al usuario. 
3. Generar campañas para dar a conocer las secciones de interacción en página web y redes sociales en el marco de Ley de Transparecia a fin de que el ciudadano conozca cómo acceder a la información y como interactuar.                                                         4. Divulgar los mecanismos de presentación
directa de solicitudes, quejas y reclamos, pero y el  mecanismo de seguimiento a las PQR.</t>
  </si>
  <si>
    <t>Atender las solicitudes de comunicación de los diferentes programas misionales en lo relacionado con la divulgación oportuna de todas las actividades, proyectos y gestiones que impacten a los públicos internos y externos, así como coadyuvar en el mantenimiento de una adecuada comunicación organizacional que facilite no sólo el desarrollo de los procesos, sino también las relaciones interpersonales. Todo en aras de promover la transparencia, la participación ciudadana y la responsabilidad social.</t>
  </si>
  <si>
    <t>943 - Fortalecimiento institucional para la transparencia, participación ciudadana, control y responsabilidad
social y anticorrupción</t>
  </si>
  <si>
    <t>42 - Transparencia, gestión pública y servicio a la ciudadanía</t>
  </si>
  <si>
    <t>185 -  Fortalecimiento de la gestión pública. Efectiva y eficiente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</si>
</sst>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37" x14ac:knownFonts="1">
    <font>
      <sz val="10"/>
      <name val="Arial"/>
    </font>
    <font>
      <sz val="11"/>
      <color theme="1"/>
      <name val="Calibri"/>
      <family val="2"/>
      <scheme val="minor"/>
    </font>
    <font>
      <sz val="10"/>
      <name val="Arial"/>
      <family val="2"/>
    </font>
    <font>
      <b/>
      <sz val="10"/>
      <name val="Arial"/>
      <family val="2"/>
    </font>
    <font>
      <b/>
      <sz val="12"/>
      <name val="Arial"/>
      <family val="2"/>
    </font>
    <font>
      <b/>
      <sz val="11"/>
      <name val="Calibri"/>
      <family val="2"/>
      <scheme val="minor"/>
    </font>
    <font>
      <sz val="11"/>
      <name val="Calibri"/>
      <family val="2"/>
      <scheme val="minor"/>
    </font>
    <font>
      <sz val="11"/>
      <name val="Calibri"/>
      <family val="2"/>
    </font>
    <font>
      <b/>
      <sz val="8"/>
      <color rgb="FF000000"/>
      <name val="Tahoma"/>
      <family val="2"/>
    </font>
    <font>
      <sz val="8"/>
      <color rgb="FF000000"/>
      <name val="Tahoma"/>
      <family val="2"/>
    </font>
    <font>
      <b/>
      <sz val="11"/>
      <name val="Arial"/>
      <family val="2"/>
    </font>
    <font>
      <sz val="12"/>
      <color theme="0"/>
      <name val="Arial"/>
      <family val="2"/>
    </font>
    <font>
      <b/>
      <sz val="11"/>
      <color theme="0"/>
      <name val="Arial"/>
      <family val="2"/>
    </font>
    <font>
      <sz val="10"/>
      <color theme="1"/>
      <name val="Arial"/>
      <family val="2"/>
    </font>
    <font>
      <b/>
      <sz val="13"/>
      <color theme="1"/>
      <name val="Arial"/>
      <family val="2"/>
    </font>
    <font>
      <b/>
      <sz val="14"/>
      <color theme="1"/>
      <name val="Arial"/>
      <family val="2"/>
    </font>
    <font>
      <b/>
      <sz val="12"/>
      <color theme="1"/>
      <name val="Arial"/>
      <family val="2"/>
    </font>
    <font>
      <b/>
      <sz val="13"/>
      <color rgb="FF000000"/>
      <name val="Arial"/>
      <family val="2"/>
    </font>
    <font>
      <b/>
      <strike/>
      <sz val="13"/>
      <color rgb="FF000000"/>
      <name val="Arial"/>
      <family val="2"/>
    </font>
    <font>
      <b/>
      <sz val="11"/>
      <color rgb="FF000000"/>
      <name val="Arial"/>
      <family val="2"/>
    </font>
    <font>
      <b/>
      <sz val="13"/>
      <color theme="0"/>
      <name val="Arial"/>
      <family val="2"/>
    </font>
    <font>
      <b/>
      <sz val="10"/>
      <color theme="1"/>
      <name val="Arial"/>
      <family val="2"/>
    </font>
    <font>
      <b/>
      <sz val="11"/>
      <color theme="1"/>
      <name val="Arial"/>
      <family val="2"/>
    </font>
    <font>
      <sz val="11"/>
      <color theme="1"/>
      <name val="Arial"/>
      <family val="2"/>
    </font>
    <font>
      <sz val="10"/>
      <color rgb="FF000000"/>
      <name val="Arial"/>
      <family val="2"/>
    </font>
    <font>
      <sz val="11"/>
      <color rgb="FF000000"/>
      <name val="Arial"/>
      <family val="2"/>
    </font>
    <font>
      <sz val="11"/>
      <color indexed="8"/>
      <name val="Arial"/>
      <family val="2"/>
    </font>
    <font>
      <sz val="9"/>
      <color theme="1"/>
      <name val="Arial"/>
      <family val="2"/>
    </font>
    <font>
      <sz val="11"/>
      <name val="Arial"/>
      <family val="2"/>
    </font>
    <font>
      <sz val="12"/>
      <color theme="1"/>
      <name val="Arial"/>
      <family val="2"/>
    </font>
    <font>
      <sz val="16"/>
      <name val="Arial"/>
      <family val="2"/>
    </font>
    <font>
      <b/>
      <sz val="14"/>
      <name val="Arial"/>
      <family val="2"/>
    </font>
    <font>
      <sz val="11"/>
      <color theme="0"/>
      <name val="Arial"/>
      <family val="2"/>
    </font>
    <font>
      <sz val="13"/>
      <color theme="1"/>
      <name val="Arial"/>
      <family val="2"/>
    </font>
    <font>
      <sz val="10"/>
      <color indexed="8"/>
      <name val="Arial"/>
      <family val="2"/>
    </font>
    <font>
      <b/>
      <sz val="9"/>
      <color indexed="81"/>
      <name val="Tahoma"/>
      <family val="2"/>
    </font>
    <font>
      <sz val="9"/>
      <color indexed="81"/>
      <name val="Tahoma"/>
      <family val="2"/>
    </font>
  </fonts>
  <fills count="28">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C00000"/>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4.9989318521683403E-2"/>
        <bgColor rgb="FF00FF00"/>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double">
        <color auto="1"/>
      </bottom>
      <diagonal/>
    </border>
    <border>
      <left style="medium">
        <color indexed="64"/>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style="medium">
        <color indexed="64"/>
      </right>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7">
    <xf numFmtId="0" fontId="0"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cellStyleXfs>
  <cellXfs count="465">
    <xf numFmtId="0" fontId="0" fillId="0" borderId="0" xfId="0"/>
    <xf numFmtId="0" fontId="2" fillId="0" borderId="0" xfId="0" applyFont="1"/>
    <xf numFmtId="0" fontId="2" fillId="0" borderId="1" xfId="0" applyFont="1" applyBorder="1" applyAlignment="1">
      <alignment vertical="center"/>
    </xf>
    <xf numFmtId="0" fontId="2" fillId="0" borderId="1" xfId="0" applyFont="1" applyBorder="1" applyAlignment="1">
      <alignment vertical="center" wrapText="1"/>
    </xf>
    <xf numFmtId="0" fontId="2" fillId="0" borderId="0" xfId="0" applyFont="1" applyAlignment="1">
      <alignment horizontal="center" vertical="center"/>
    </xf>
    <xf numFmtId="0" fontId="2" fillId="0" borderId="0" xfId="0" applyFont="1" applyFill="1"/>
    <xf numFmtId="0" fontId="2" fillId="0" borderId="0" xfId="0" applyFont="1" applyAlignment="1">
      <alignment wrapText="1"/>
    </xf>
    <xf numFmtId="0" fontId="2" fillId="0" borderId="0" xfId="0" applyFont="1" applyAlignment="1"/>
    <xf numFmtId="0" fontId="3" fillId="0" borderId="0" xfId="0" applyFont="1" applyAlignment="1">
      <alignment vertical="center"/>
    </xf>
    <xf numFmtId="0" fontId="2" fillId="0" borderId="0" xfId="0" applyNumberFormat="1" applyFont="1"/>
    <xf numFmtId="0" fontId="3" fillId="0" borderId="0" xfId="0" applyFont="1" applyAlignment="1">
      <alignment vertical="center" wrapText="1"/>
    </xf>
    <xf numFmtId="0" fontId="5" fillId="2" borderId="1" xfId="0" applyFont="1" applyFill="1" applyBorder="1" applyAlignment="1">
      <alignment horizontal="center"/>
    </xf>
    <xf numFmtId="0" fontId="6" fillId="0" borderId="0" xfId="0" applyFont="1"/>
    <xf numFmtId="0" fontId="5" fillId="2"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0" xfId="0" applyFont="1" applyAlignment="1">
      <alignment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xf>
    <xf numFmtId="0" fontId="6" fillId="0" borderId="1" xfId="1" applyFont="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0" xfId="0" applyFont="1" applyBorder="1"/>
    <xf numFmtId="0" fontId="6" fillId="0" borderId="0" xfId="0" applyFont="1" applyAlignment="1">
      <alignment vertical="center" wrapText="1"/>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3" fillId="0" borderId="0" xfId="0" applyFont="1" applyBorder="1" applyAlignment="1">
      <alignment vertical="center" wrapText="1"/>
    </xf>
    <xf numFmtId="0" fontId="2" fillId="0" borderId="1" xfId="0" applyFont="1" applyFill="1" applyBorder="1" applyAlignment="1">
      <alignment vertical="center" wrapText="1"/>
    </xf>
    <xf numFmtId="0" fontId="2" fillId="0" borderId="1" xfId="0" applyNumberFormat="1" applyFont="1" applyFill="1" applyBorder="1" applyAlignment="1" applyProtection="1">
      <alignment vertical="center" wrapText="1"/>
      <protection locked="0"/>
    </xf>
    <xf numFmtId="0" fontId="2"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left" vertical="center" wrapText="1"/>
      <protection locked="0"/>
    </xf>
    <xf numFmtId="0" fontId="6" fillId="0" borderId="0" xfId="0" applyFont="1" applyBorder="1" applyAlignment="1">
      <alignment horizontal="left" vertical="center" wrapText="1"/>
    </xf>
    <xf numFmtId="0" fontId="6" fillId="0" borderId="0" xfId="0" applyFont="1" applyBorder="1" applyAlignment="1">
      <alignment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xf>
    <xf numFmtId="0" fontId="3" fillId="0" borderId="0" xfId="0" applyFont="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3" fillId="0" borderId="0" xfId="0" applyFont="1" applyAlignment="1">
      <alignment horizontal="center" vertical="center"/>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3" fillId="0" borderId="0" xfId="0" applyFont="1" applyAlignment="1">
      <alignment horizontal="center" vertical="center"/>
    </xf>
    <xf numFmtId="0" fontId="5" fillId="2" borderId="1" xfId="0" applyFont="1" applyFill="1" applyBorder="1" applyAlignment="1">
      <alignment horizontal="center" vertical="center" wrapText="1"/>
    </xf>
    <xf numFmtId="0" fontId="2" fillId="8" borderId="1" xfId="0" applyNumberFormat="1" applyFont="1" applyFill="1" applyBorder="1" applyAlignment="1" applyProtection="1">
      <alignment horizontal="center" vertical="center" wrapText="1"/>
      <protection locked="0"/>
    </xf>
    <xf numFmtId="0" fontId="2" fillId="0" borderId="0" xfId="0" applyFont="1" applyBorder="1" applyAlignment="1">
      <alignment horizontal="center" vertical="center"/>
    </xf>
    <xf numFmtId="9" fontId="4" fillId="4"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11" fillId="5" borderId="1" xfId="0" applyFont="1" applyFill="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2"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Alignment="1">
      <alignment vertical="center"/>
    </xf>
    <xf numFmtId="0" fontId="6" fillId="0" borderId="0" xfId="0" applyFont="1" applyFill="1"/>
    <xf numFmtId="0" fontId="3" fillId="0" borderId="0" xfId="0" applyFont="1" applyFill="1" applyBorder="1" applyAlignment="1">
      <alignment horizontal="center" vertical="center" wrapText="1"/>
    </xf>
    <xf numFmtId="0" fontId="2"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 xfId="0" applyFont="1" applyFill="1" applyBorder="1" applyAlignment="1">
      <alignment horizontal="left" vertical="center" wrapText="1"/>
    </xf>
    <xf numFmtId="0" fontId="3" fillId="0" borderId="0" xfId="0" applyFont="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9" fontId="4" fillId="9"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2" fillId="0" borderId="6" xfId="0" applyFont="1" applyBorder="1" applyAlignment="1">
      <alignment horizontal="left" vertical="top" wrapText="1"/>
    </xf>
    <xf numFmtId="0" fontId="2" fillId="0" borderId="10" xfId="0" applyFont="1" applyBorder="1" applyAlignment="1">
      <alignment vertical="top" wrapText="1"/>
    </xf>
    <xf numFmtId="0" fontId="2" fillId="0" borderId="5" xfId="0" applyFont="1" applyBorder="1" applyAlignment="1">
      <alignment vertical="top" wrapText="1"/>
    </xf>
    <xf numFmtId="0" fontId="2" fillId="0" borderId="7" xfId="0" applyFont="1" applyBorder="1" applyAlignment="1">
      <alignment horizontal="left" vertical="top" wrapText="1"/>
    </xf>
    <xf numFmtId="0" fontId="2" fillId="0" borderId="11" xfId="0" applyFont="1" applyBorder="1" applyAlignment="1">
      <alignment vertical="top" wrapText="1"/>
    </xf>
    <xf numFmtId="0" fontId="2" fillId="0" borderId="0" xfId="0" applyFont="1" applyBorder="1" applyAlignment="1">
      <alignment vertical="top" wrapText="1"/>
    </xf>
    <xf numFmtId="0" fontId="2" fillId="0" borderId="9" xfId="0" applyFont="1" applyBorder="1" applyAlignment="1">
      <alignment horizontal="left" vertical="top" wrapText="1"/>
    </xf>
    <xf numFmtId="0" fontId="2" fillId="0" borderId="12" xfId="0" applyFont="1" applyBorder="1" applyAlignment="1">
      <alignment vertical="top" wrapText="1"/>
    </xf>
    <xf numFmtId="0" fontId="2" fillId="0" borderId="8"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9" xfId="0" applyFont="1" applyBorder="1" applyAlignment="1">
      <alignment vertical="top" wrapText="1"/>
    </xf>
    <xf numFmtId="0" fontId="22" fillId="9" borderId="1" xfId="4" applyFont="1" applyFill="1" applyBorder="1" applyAlignment="1">
      <alignment horizontal="center" vertical="center" wrapText="1"/>
    </xf>
    <xf numFmtId="9" fontId="22" fillId="9" borderId="1" xfId="5" applyFont="1" applyFill="1" applyBorder="1" applyAlignment="1">
      <alignment horizontal="center" vertical="center" wrapText="1"/>
    </xf>
    <xf numFmtId="0" fontId="23" fillId="20" borderId="1" xfId="4" applyFont="1" applyFill="1" applyBorder="1" applyAlignment="1">
      <alignment horizontal="center" vertical="center" wrapText="1"/>
    </xf>
    <xf numFmtId="0" fontId="23" fillId="20" borderId="1" xfId="4" applyFont="1" applyFill="1" applyBorder="1" applyAlignment="1">
      <alignment horizontal="left" vertical="center" wrapText="1"/>
    </xf>
    <xf numFmtId="15" fontId="23" fillId="20" borderId="1" xfId="4" applyNumberFormat="1" applyFont="1" applyFill="1" applyBorder="1" applyAlignment="1">
      <alignment horizontal="center" vertical="center" wrapText="1"/>
    </xf>
    <xf numFmtId="0" fontId="23" fillId="20" borderId="1" xfId="4" applyFont="1" applyFill="1" applyBorder="1" applyAlignment="1">
      <alignment horizontal="center" vertical="top" wrapText="1"/>
    </xf>
    <xf numFmtId="9" fontId="22" fillId="20" borderId="1" xfId="5" applyFont="1" applyFill="1" applyBorder="1" applyAlignment="1">
      <alignment horizontal="center" vertical="center" wrapText="1"/>
    </xf>
    <xf numFmtId="0" fontId="25" fillId="20" borderId="1" xfId="0" applyFont="1" applyFill="1" applyBorder="1" applyAlignment="1">
      <alignment horizontal="center" vertical="center" wrapText="1"/>
    </xf>
    <xf numFmtId="0" fontId="25" fillId="20" borderId="1" xfId="0" applyFont="1" applyFill="1" applyBorder="1" applyAlignment="1">
      <alignment horizontal="left" vertical="center" wrapText="1"/>
    </xf>
    <xf numFmtId="0" fontId="23" fillId="15" borderId="1" xfId="4" applyFont="1" applyFill="1" applyBorder="1" applyAlignment="1">
      <alignment horizontal="center" vertical="center" wrapText="1"/>
    </xf>
    <xf numFmtId="0" fontId="25" fillId="15" borderId="1" xfId="0" applyFont="1" applyFill="1" applyBorder="1" applyAlignment="1">
      <alignment horizontal="left" vertical="center" wrapText="1"/>
    </xf>
    <xf numFmtId="0" fontId="25" fillId="15" borderId="1" xfId="0" applyFont="1" applyFill="1" applyBorder="1" applyAlignment="1">
      <alignment horizontal="center" vertical="center" wrapText="1"/>
    </xf>
    <xf numFmtId="15" fontId="23" fillId="15" borderId="1" xfId="4" applyNumberFormat="1" applyFont="1" applyFill="1" applyBorder="1" applyAlignment="1">
      <alignment horizontal="center" vertical="center" wrapText="1"/>
    </xf>
    <xf numFmtId="0" fontId="26" fillId="15" borderId="1" xfId="4" applyFont="1" applyFill="1" applyBorder="1" applyAlignment="1">
      <alignment horizontal="center" vertical="center" wrapText="1"/>
    </xf>
    <xf numFmtId="9" fontId="22" fillId="15" borderId="1" xfId="5" applyFont="1" applyFill="1" applyBorder="1" applyAlignment="1">
      <alignment horizontal="center" vertical="center" wrapText="1"/>
    </xf>
    <xf numFmtId="0" fontId="25" fillId="15" borderId="1" xfId="0" applyFont="1" applyFill="1" applyBorder="1" applyAlignment="1">
      <alignment horizontal="center" vertical="top" wrapText="1"/>
    </xf>
    <xf numFmtId="15" fontId="22" fillId="15" borderId="1" xfId="4" applyNumberFormat="1" applyFont="1" applyFill="1" applyBorder="1" applyAlignment="1">
      <alignment horizontal="center" vertical="center" wrapText="1"/>
    </xf>
    <xf numFmtId="0" fontId="23" fillId="16" borderId="1" xfId="4" applyFont="1" applyFill="1" applyBorder="1" applyAlignment="1">
      <alignment horizontal="center" vertical="center" wrapText="1"/>
    </xf>
    <xf numFmtId="0" fontId="25" fillId="16" borderId="1" xfId="0" applyFont="1" applyFill="1" applyBorder="1" applyAlignment="1">
      <alignment horizontal="left" vertical="center" wrapText="1"/>
    </xf>
    <xf numFmtId="0" fontId="25" fillId="16" borderId="1" xfId="0" applyFont="1" applyFill="1" applyBorder="1" applyAlignment="1">
      <alignment horizontal="center" vertical="center" wrapText="1"/>
    </xf>
    <xf numFmtId="9" fontId="22" fillId="16" borderId="1" xfId="5" applyFont="1" applyFill="1" applyBorder="1" applyAlignment="1">
      <alignment horizontal="center" vertical="center" wrapText="1"/>
    </xf>
    <xf numFmtId="0" fontId="23" fillId="17" borderId="1" xfId="4" applyFont="1" applyFill="1" applyBorder="1" applyAlignment="1">
      <alignment horizontal="center" vertical="center" wrapText="1"/>
    </xf>
    <xf numFmtId="0" fontId="25" fillId="17" borderId="1" xfId="0" applyFont="1" applyFill="1" applyBorder="1" applyAlignment="1">
      <alignment vertical="center" wrapText="1"/>
    </xf>
    <xf numFmtId="0" fontId="25" fillId="17" borderId="1" xfId="0" applyFont="1" applyFill="1" applyBorder="1" applyAlignment="1">
      <alignment horizontal="center" vertical="center" wrapText="1"/>
    </xf>
    <xf numFmtId="15" fontId="25" fillId="17" borderId="1" xfId="0" applyNumberFormat="1" applyFont="1" applyFill="1" applyBorder="1" applyAlignment="1">
      <alignment horizontal="center" vertical="center" wrapText="1"/>
    </xf>
    <xf numFmtId="0" fontId="23" fillId="17" borderId="1" xfId="4" applyFont="1" applyFill="1" applyBorder="1" applyAlignment="1">
      <alignment horizontal="center" vertical="top" wrapText="1"/>
    </xf>
    <xf numFmtId="9" fontId="22" fillId="17" borderId="1" xfId="5" applyFont="1" applyFill="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vertical="center" wrapText="1"/>
    </xf>
    <xf numFmtId="0" fontId="27" fillId="0" borderId="0" xfId="0" applyFont="1" applyAlignment="1">
      <alignment horizontal="left" vertical="center" wrapText="1"/>
    </xf>
    <xf numFmtId="9" fontId="27" fillId="0" borderId="0" xfId="3" applyFont="1" applyAlignment="1">
      <alignment horizontal="center" vertical="center" wrapText="1"/>
    </xf>
    <xf numFmtId="0" fontId="22" fillId="9" borderId="32" xfId="4" applyFont="1" applyFill="1" applyBorder="1" applyAlignment="1">
      <alignment horizontal="center" vertical="center" wrapText="1"/>
    </xf>
    <xf numFmtId="0" fontId="22" fillId="0" borderId="27" xfId="4" applyFont="1" applyFill="1" applyBorder="1" applyAlignment="1">
      <alignment horizontal="center" vertical="center" wrapText="1"/>
    </xf>
    <xf numFmtId="0" fontId="22" fillId="9" borderId="27" xfId="4" applyFont="1" applyFill="1" applyBorder="1" applyAlignment="1">
      <alignment horizontal="center" vertical="center" wrapText="1"/>
    </xf>
    <xf numFmtId="9" fontId="22" fillId="9" borderId="27" xfId="5" applyFont="1" applyFill="1" applyBorder="1" applyAlignment="1">
      <alignment horizontal="center" vertical="center" wrapText="1"/>
    </xf>
    <xf numFmtId="9" fontId="22" fillId="9" borderId="28" xfId="5" applyFont="1" applyFill="1" applyBorder="1" applyAlignment="1">
      <alignment horizontal="center" vertical="center" wrapText="1"/>
    </xf>
    <xf numFmtId="0" fontId="23" fillId="22" borderId="29" xfId="4" applyFont="1" applyFill="1" applyBorder="1" applyAlignment="1">
      <alignment horizontal="center" vertical="center" wrapText="1"/>
    </xf>
    <xf numFmtId="0" fontId="23" fillId="22" borderId="1" xfId="6" applyFont="1" applyFill="1" applyBorder="1" applyAlignment="1">
      <alignment vertical="center" wrapText="1"/>
    </xf>
    <xf numFmtId="15" fontId="23" fillId="22" borderId="1" xfId="6" applyNumberFormat="1" applyFont="1" applyFill="1" applyBorder="1" applyAlignment="1">
      <alignment horizontal="center" vertical="center" wrapText="1"/>
    </xf>
    <xf numFmtId="0" fontId="23" fillId="22" borderId="1" xfId="6" applyFont="1" applyFill="1" applyBorder="1" applyAlignment="1">
      <alignment horizontal="left" vertical="center" wrapText="1"/>
    </xf>
    <xf numFmtId="0" fontId="23" fillId="22" borderId="1" xfId="4" applyFont="1" applyFill="1" applyBorder="1" applyAlignment="1">
      <alignment horizontal="justify" vertical="center" wrapText="1"/>
    </xf>
    <xf numFmtId="0" fontId="28" fillId="22" borderId="1" xfId="0" applyFont="1" applyFill="1" applyBorder="1" applyAlignment="1">
      <alignment horizontal="left" vertical="center" wrapText="1"/>
    </xf>
    <xf numFmtId="9" fontId="10" fillId="22" borderId="1" xfId="3" applyFont="1" applyFill="1" applyBorder="1" applyAlignment="1">
      <alignment horizontal="center" vertical="center" wrapText="1"/>
    </xf>
    <xf numFmtId="0" fontId="23" fillId="22" borderId="1" xfId="0" applyFont="1" applyFill="1" applyBorder="1" applyAlignment="1">
      <alignment horizontal="left" vertical="center" wrapText="1"/>
    </xf>
    <xf numFmtId="15" fontId="23" fillId="22" borderId="23" xfId="4" applyNumberFormat="1" applyFont="1" applyFill="1" applyBorder="1" applyAlignment="1">
      <alignment horizontal="center" vertical="center" wrapText="1"/>
    </xf>
    <xf numFmtId="0" fontId="23" fillId="18" borderId="29" xfId="0" applyFont="1" applyFill="1" applyBorder="1" applyAlignment="1">
      <alignment horizontal="center" vertical="center" wrapText="1"/>
    </xf>
    <xf numFmtId="0" fontId="25" fillId="18" borderId="1" xfId="0" applyFont="1" applyFill="1" applyBorder="1" applyAlignment="1">
      <alignment vertical="center" wrapText="1"/>
    </xf>
    <xf numFmtId="15" fontId="23" fillId="18" borderId="1" xfId="6" applyNumberFormat="1" applyFont="1" applyFill="1" applyBorder="1" applyAlignment="1">
      <alignment horizontal="center" vertical="center" wrapText="1"/>
    </xf>
    <xf numFmtId="0" fontId="25" fillId="18" borderId="1" xfId="0" applyFont="1" applyFill="1" applyBorder="1" applyAlignment="1">
      <alignment horizontal="left" vertical="center" wrapText="1"/>
    </xf>
    <xf numFmtId="0" fontId="25" fillId="18" borderId="1" xfId="0" applyFont="1" applyFill="1" applyBorder="1" applyAlignment="1">
      <alignment horizontal="left" vertical="top" wrapText="1"/>
    </xf>
    <xf numFmtId="0" fontId="23" fillId="18" borderId="1" xfId="4" applyFont="1" applyFill="1" applyBorder="1" applyAlignment="1">
      <alignment vertical="top" wrapText="1"/>
    </xf>
    <xf numFmtId="9" fontId="10" fillId="18" borderId="1" xfId="5" applyFont="1" applyFill="1" applyBorder="1" applyAlignment="1">
      <alignment horizontal="center" vertical="center" wrapText="1"/>
    </xf>
    <xf numFmtId="0" fontId="23" fillId="18" borderId="1" xfId="0" applyFont="1" applyFill="1" applyBorder="1" applyAlignment="1">
      <alignment horizontal="left" vertical="top" wrapText="1"/>
    </xf>
    <xf numFmtId="15" fontId="23" fillId="18" borderId="23" xfId="0" applyNumberFormat="1" applyFont="1" applyFill="1" applyBorder="1" applyAlignment="1">
      <alignment horizontal="center" vertical="center" wrapText="1"/>
    </xf>
    <xf numFmtId="0" fontId="23" fillId="17" borderId="29" xfId="0" applyFont="1" applyFill="1" applyBorder="1" applyAlignment="1">
      <alignment horizontal="center" vertical="center" wrapText="1"/>
    </xf>
    <xf numFmtId="0" fontId="25" fillId="17" borderId="1" xfId="0" applyFont="1" applyFill="1" applyBorder="1" applyAlignment="1">
      <alignment horizontal="left" vertical="center" wrapText="1"/>
    </xf>
    <xf numFmtId="0" fontId="23" fillId="17" borderId="1" xfId="4" applyFont="1" applyFill="1" applyBorder="1" applyAlignment="1">
      <alignment vertical="top" wrapText="1"/>
    </xf>
    <xf numFmtId="0" fontId="10" fillId="17" borderId="1" xfId="0" applyFont="1" applyFill="1" applyBorder="1" applyAlignment="1">
      <alignment horizontal="left" vertical="top" wrapText="1"/>
    </xf>
    <xf numFmtId="15" fontId="23" fillId="17" borderId="23" xfId="4" applyNumberFormat="1" applyFont="1" applyFill="1" applyBorder="1" applyAlignment="1">
      <alignment horizontal="center" vertical="center" wrapText="1"/>
    </xf>
    <xf numFmtId="0" fontId="23" fillId="16" borderId="29" xfId="0" applyFont="1" applyFill="1" applyBorder="1" applyAlignment="1">
      <alignment horizontal="center" vertical="center" wrapText="1"/>
    </xf>
    <xf numFmtId="0" fontId="25" fillId="16" borderId="1" xfId="0" applyFont="1" applyFill="1" applyBorder="1" applyAlignment="1">
      <alignment vertical="center" wrapText="1"/>
    </xf>
    <xf numFmtId="0" fontId="23" fillId="16" borderId="1" xfId="4" applyFont="1" applyFill="1" applyBorder="1" applyAlignment="1">
      <alignment horizontal="left" vertical="top" wrapText="1"/>
    </xf>
    <xf numFmtId="9" fontId="10" fillId="16" borderId="1" xfId="5" applyFont="1" applyFill="1" applyBorder="1" applyAlignment="1">
      <alignment horizontal="center" vertical="center" wrapText="1"/>
    </xf>
    <xf numFmtId="9" fontId="23" fillId="16" borderId="1" xfId="5" applyFont="1" applyFill="1" applyBorder="1" applyAlignment="1">
      <alignment horizontal="left" vertical="top" wrapText="1"/>
    </xf>
    <xf numFmtId="15" fontId="23" fillId="16" borderId="23" xfId="0" applyNumberFormat="1" applyFont="1" applyFill="1" applyBorder="1" applyAlignment="1">
      <alignment horizontal="center" vertical="center" wrapText="1"/>
    </xf>
    <xf numFmtId="0" fontId="23" fillId="15" borderId="29" xfId="0" applyFont="1" applyFill="1" applyBorder="1" applyAlignment="1">
      <alignment horizontal="center" vertical="center" wrapText="1"/>
    </xf>
    <xf numFmtId="0" fontId="25" fillId="15" borderId="1" xfId="0" applyFont="1" applyFill="1" applyBorder="1" applyAlignment="1">
      <alignment vertical="center" wrapText="1"/>
    </xf>
    <xf numFmtId="0" fontId="23" fillId="15" borderId="1" xfId="0" applyFont="1" applyFill="1" applyBorder="1" applyAlignment="1">
      <alignment vertical="center" wrapText="1"/>
    </xf>
    <xf numFmtId="9" fontId="22" fillId="15" borderId="1" xfId="3" applyFont="1" applyFill="1" applyBorder="1" applyAlignment="1">
      <alignment horizontal="center" vertical="center" wrapText="1"/>
    </xf>
    <xf numFmtId="0" fontId="23" fillId="15" borderId="23" xfId="0" applyFont="1" applyFill="1" applyBorder="1" applyAlignment="1">
      <alignment vertical="center" wrapText="1"/>
    </xf>
    <xf numFmtId="0" fontId="23" fillId="20" borderId="29" xfId="0" applyFont="1" applyFill="1" applyBorder="1" applyAlignment="1">
      <alignment horizontal="center" vertical="center" wrapText="1"/>
    </xf>
    <xf numFmtId="0" fontId="25" fillId="20" borderId="1" xfId="0" applyFont="1" applyFill="1" applyBorder="1" applyAlignment="1">
      <alignment vertical="center" wrapText="1"/>
    </xf>
    <xf numFmtId="0" fontId="23" fillId="20" borderId="1" xfId="4" applyFont="1" applyFill="1" applyBorder="1" applyAlignment="1">
      <alignment vertical="top" wrapText="1"/>
    </xf>
    <xf numFmtId="9" fontId="10" fillId="20" borderId="1" xfId="5" applyFont="1" applyFill="1" applyBorder="1" applyAlignment="1">
      <alignment horizontal="center" vertical="center" wrapText="1"/>
    </xf>
    <xf numFmtId="0" fontId="23" fillId="20" borderId="1" xfId="0" applyFont="1" applyFill="1" applyBorder="1" applyAlignment="1">
      <alignment horizontal="left" vertical="top" wrapText="1"/>
    </xf>
    <xf numFmtId="15" fontId="23" fillId="20" borderId="23" xfId="0" applyNumberFormat="1" applyFont="1" applyFill="1" applyBorder="1" applyAlignment="1">
      <alignment horizontal="center" vertical="center" wrapText="1"/>
    </xf>
    <xf numFmtId="0" fontId="22" fillId="0" borderId="1" xfId="4" applyFont="1" applyFill="1" applyBorder="1" applyAlignment="1">
      <alignment horizontal="center" vertical="center" wrapText="1"/>
    </xf>
    <xf numFmtId="0" fontId="23" fillId="22" borderId="1" xfId="4" applyFont="1" applyFill="1" applyBorder="1" applyAlignment="1">
      <alignment horizontal="center" vertical="center" wrapText="1"/>
    </xf>
    <xf numFmtId="0" fontId="29" fillId="22" borderId="1" xfId="0" applyFont="1" applyFill="1" applyBorder="1" applyAlignment="1">
      <alignment horizontal="left" vertical="center" wrapText="1"/>
    </xf>
    <xf numFmtId="0" fontId="22" fillId="22" borderId="1" xfId="0" applyFont="1" applyFill="1" applyBorder="1" applyAlignment="1">
      <alignment horizontal="center" vertical="center" wrapText="1"/>
    </xf>
    <xf numFmtId="15" fontId="23" fillId="22" borderId="1" xfId="4" applyNumberFormat="1" applyFont="1" applyFill="1" applyBorder="1" applyAlignment="1">
      <alignment horizontal="center" vertical="center" wrapText="1"/>
    </xf>
    <xf numFmtId="0" fontId="23" fillId="22" borderId="1" xfId="0" applyFont="1" applyFill="1" applyBorder="1" applyAlignment="1">
      <alignment horizontal="center" vertical="center" wrapText="1"/>
    </xf>
    <xf numFmtId="0" fontId="23" fillId="18" borderId="1" xfId="0" applyFont="1" applyFill="1" applyBorder="1" applyAlignment="1">
      <alignment horizontal="center" vertical="center" wrapText="1"/>
    </xf>
    <xf numFmtId="15" fontId="23" fillId="18" borderId="1" xfId="0" applyNumberFormat="1" applyFont="1" applyFill="1" applyBorder="1" applyAlignment="1">
      <alignment horizontal="center" vertical="center" wrapText="1"/>
    </xf>
    <xf numFmtId="0" fontId="23" fillId="17" borderId="1" xfId="0" applyFont="1" applyFill="1" applyBorder="1" applyAlignment="1">
      <alignment horizontal="center" vertical="center" wrapText="1"/>
    </xf>
    <xf numFmtId="15" fontId="23" fillId="17" borderId="1" xfId="6" applyNumberFormat="1" applyFont="1" applyFill="1" applyBorder="1" applyAlignment="1">
      <alignment horizontal="center" vertical="center" wrapText="1"/>
    </xf>
    <xf numFmtId="15" fontId="23" fillId="17" borderId="1" xfId="4" applyNumberFormat="1" applyFont="1" applyFill="1" applyBorder="1" applyAlignment="1">
      <alignment horizontal="center" vertical="center" wrapText="1"/>
    </xf>
    <xf numFmtId="0" fontId="23" fillId="16" borderId="1" xfId="0" applyFont="1" applyFill="1" applyBorder="1" applyAlignment="1">
      <alignment horizontal="center" vertical="center" wrapText="1"/>
    </xf>
    <xf numFmtId="15" fontId="23" fillId="16" borderId="1" xfId="6" applyNumberFormat="1" applyFont="1" applyFill="1" applyBorder="1" applyAlignment="1">
      <alignment horizontal="center" vertical="center" wrapText="1"/>
    </xf>
    <xf numFmtId="0" fontId="29" fillId="16" borderId="1" xfId="4" applyFont="1" applyFill="1" applyBorder="1" applyAlignment="1">
      <alignment horizontal="left" vertical="top" wrapText="1"/>
    </xf>
    <xf numFmtId="15" fontId="23" fillId="16" borderId="1" xfId="0" applyNumberFormat="1" applyFont="1" applyFill="1" applyBorder="1" applyAlignment="1">
      <alignment horizontal="center" vertical="center" wrapText="1"/>
    </xf>
    <xf numFmtId="0" fontId="23" fillId="22" borderId="1" xfId="0" applyFont="1" applyFill="1" applyBorder="1" applyAlignment="1">
      <alignment vertical="center" wrapText="1"/>
    </xf>
    <xf numFmtId="0" fontId="23" fillId="22" borderId="1" xfId="0" applyFont="1" applyFill="1" applyBorder="1" applyAlignment="1">
      <alignment horizontal="center" vertical="top" wrapText="1"/>
    </xf>
    <xf numFmtId="9" fontId="10" fillId="22" borderId="1" xfId="3" applyFont="1" applyFill="1" applyBorder="1" applyAlignment="1">
      <alignment vertical="center" wrapText="1"/>
    </xf>
    <xf numFmtId="0" fontId="3" fillId="2" borderId="2" xfId="0" applyFont="1" applyFill="1" applyBorder="1" applyAlignment="1">
      <alignment horizontal="center" vertical="center"/>
    </xf>
    <xf numFmtId="0" fontId="2" fillId="0" borderId="2"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center" vertical="center"/>
    </xf>
    <xf numFmtId="14" fontId="25" fillId="16" borderId="1" xfId="0" applyNumberFormat="1" applyFont="1" applyFill="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9" fontId="2" fillId="0" borderId="1" xfId="0" applyNumberFormat="1" applyFont="1" applyFill="1" applyBorder="1" applyAlignment="1">
      <alignment horizontal="center" vertical="center" wrapText="1"/>
    </xf>
    <xf numFmtId="0" fontId="25" fillId="18" borderId="1"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24" borderId="1" xfId="0" applyFont="1" applyFill="1" applyBorder="1" applyAlignment="1">
      <alignment vertical="center" wrapText="1"/>
    </xf>
    <xf numFmtId="15" fontId="25" fillId="16" borderId="1" xfId="0" applyNumberFormat="1" applyFont="1" applyFill="1" applyBorder="1" applyAlignment="1">
      <alignment horizontal="center" vertical="center" wrapText="1"/>
    </xf>
    <xf numFmtId="0" fontId="28" fillId="0" borderId="44" xfId="0" applyFont="1" applyFill="1" applyBorder="1" applyAlignment="1">
      <alignment horizontal="left" vertical="center" wrapText="1"/>
    </xf>
    <xf numFmtId="0" fontId="28" fillId="0" borderId="44"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28" fillId="0" borderId="1" xfId="0" applyNumberFormat="1" applyFont="1" applyFill="1" applyBorder="1" applyAlignment="1" applyProtection="1">
      <alignment horizontal="center" vertical="center" wrapText="1"/>
      <protection locked="0"/>
    </xf>
    <xf numFmtId="0" fontId="28"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28" fillId="0" borderId="46" xfId="0" applyFont="1" applyFill="1" applyBorder="1" applyAlignment="1">
      <alignment horizontal="left" vertical="center" wrapText="1"/>
    </xf>
    <xf numFmtId="9" fontId="10" fillId="4" borderId="1" xfId="0" applyNumberFormat="1" applyFont="1" applyFill="1" applyBorder="1" applyAlignment="1">
      <alignment horizontal="center" vertical="center" wrapText="1"/>
    </xf>
    <xf numFmtId="0" fontId="10" fillId="3" borderId="1" xfId="0" applyFont="1" applyFill="1" applyBorder="1" applyAlignment="1">
      <alignment horizontal="left" vertical="center" wrapText="1"/>
    </xf>
    <xf numFmtId="0" fontId="28" fillId="0" borderId="1" xfId="0" applyNumberFormat="1" applyFont="1" applyFill="1" applyBorder="1" applyAlignment="1" applyProtection="1">
      <alignment vertical="center" wrapText="1"/>
      <protection locked="0"/>
    </xf>
    <xf numFmtId="9" fontId="10" fillId="9" borderId="1" xfId="0" applyNumberFormat="1" applyFont="1" applyFill="1" applyBorder="1" applyAlignment="1">
      <alignment horizontal="center" vertical="center" wrapText="1"/>
    </xf>
    <xf numFmtId="0" fontId="32" fillId="5" borderId="1" xfId="0" applyFont="1" applyFill="1" applyBorder="1" applyAlignment="1">
      <alignment horizontal="left" vertical="top" wrapText="1"/>
    </xf>
    <xf numFmtId="0" fontId="28" fillId="0" borderId="46" xfId="0" applyFont="1" applyFill="1" applyBorder="1" applyAlignment="1">
      <alignment horizontal="center" vertical="center" wrapText="1"/>
    </xf>
    <xf numFmtId="0" fontId="24" fillId="0" borderId="1" xfId="0" applyFont="1" applyFill="1" applyBorder="1" applyAlignment="1">
      <alignment horizontal="left" vertical="center" wrapText="1"/>
    </xf>
    <xf numFmtId="14" fontId="2" fillId="0" borderId="1" xfId="0" applyNumberFormat="1" applyFont="1" applyFill="1" applyBorder="1" applyAlignment="1">
      <alignment horizontal="left" vertical="center" wrapText="1"/>
    </xf>
    <xf numFmtId="15" fontId="34" fillId="0" borderId="1" xfId="0" applyNumberFormat="1" applyFont="1" applyFill="1" applyBorder="1" applyAlignment="1">
      <alignment horizontal="left" vertical="center" wrapText="1"/>
    </xf>
    <xf numFmtId="9" fontId="3" fillId="0" borderId="1" xfId="3" applyFont="1" applyFill="1" applyBorder="1" applyAlignment="1">
      <alignment horizontal="center" vertical="center" wrapText="1"/>
    </xf>
    <xf numFmtId="0" fontId="13"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3" fillId="0" borderId="1" xfId="4" applyFont="1" applyFill="1" applyBorder="1" applyAlignment="1">
      <alignment horizontal="center" vertical="center" wrapText="1"/>
    </xf>
    <xf numFmtId="0" fontId="23" fillId="16" borderId="1" xfId="4" applyFont="1" applyFill="1" applyBorder="1" applyAlignment="1">
      <alignment horizontal="center" vertical="top" wrapText="1"/>
    </xf>
    <xf numFmtId="15" fontId="22" fillId="16" borderId="1" xfId="4" applyNumberFormat="1" applyFont="1" applyFill="1" applyBorder="1" applyAlignment="1">
      <alignment horizontal="center" vertical="center" wrapText="1"/>
    </xf>
    <xf numFmtId="0" fontId="10" fillId="15" borderId="1" xfId="0" applyFont="1" applyFill="1" applyBorder="1" applyAlignment="1">
      <alignment horizontal="left" vertical="top" wrapText="1"/>
    </xf>
    <xf numFmtId="0" fontId="2" fillId="0" borderId="1" xfId="0" applyFont="1" applyBorder="1" applyAlignment="1">
      <alignment horizontal="justify" vertical="center" wrapText="1"/>
    </xf>
    <xf numFmtId="0" fontId="2" fillId="0" borderId="1" xfId="0" applyNumberFormat="1" applyFont="1" applyFill="1" applyBorder="1" applyAlignment="1" applyProtection="1">
      <alignment horizontal="justify" vertical="center" wrapText="1"/>
      <protection locked="0"/>
    </xf>
    <xf numFmtId="0" fontId="24" fillId="27" borderId="14" xfId="0" applyFont="1" applyFill="1" applyBorder="1" applyAlignment="1">
      <alignment horizontal="left" vertical="center" wrapText="1"/>
    </xf>
    <xf numFmtId="14" fontId="2" fillId="27" borderId="14" xfId="0" applyNumberFormat="1" applyFont="1" applyFill="1" applyBorder="1" applyAlignment="1">
      <alignment horizontal="left" vertical="center" wrapText="1"/>
    </xf>
    <xf numFmtId="0" fontId="13" fillId="9" borderId="14" xfId="0" applyFont="1" applyFill="1" applyBorder="1" applyAlignment="1">
      <alignment horizontal="left" vertical="center" wrapText="1"/>
    </xf>
    <xf numFmtId="9" fontId="3" fillId="9" borderId="14" xfId="3" applyFont="1" applyFill="1" applyBorder="1" applyAlignment="1">
      <alignment horizontal="center" vertical="center" wrapText="1"/>
    </xf>
    <xf numFmtId="14" fontId="21" fillId="9" borderId="47" xfId="0" applyNumberFormat="1" applyFont="1" applyFill="1" applyBorder="1" applyAlignment="1">
      <alignment horizontal="left" vertical="center" wrapText="1"/>
    </xf>
    <xf numFmtId="0" fontId="24" fillId="27" borderId="1" xfId="0" applyFont="1" applyFill="1" applyBorder="1" applyAlignment="1">
      <alignment horizontal="left" vertical="center" wrapText="1"/>
    </xf>
    <xf numFmtId="0" fontId="13" fillId="9" borderId="1" xfId="0" applyFont="1" applyFill="1" applyBorder="1" applyAlignment="1">
      <alignment horizontal="left" vertical="center" wrapText="1"/>
    </xf>
    <xf numFmtId="9" fontId="3" fillId="9" borderId="1" xfId="3" applyFont="1" applyFill="1" applyBorder="1" applyAlignment="1">
      <alignment horizontal="center" vertical="center" wrapText="1"/>
    </xf>
    <xf numFmtId="14" fontId="21" fillId="9" borderId="23" xfId="0" applyNumberFormat="1" applyFont="1" applyFill="1" applyBorder="1" applyAlignment="1">
      <alignment horizontal="left" vertical="center" wrapText="1"/>
    </xf>
    <xf numFmtId="0" fontId="2" fillId="0" borderId="1" xfId="1" applyFont="1" applyFill="1" applyBorder="1" applyAlignment="1">
      <alignment horizontal="center" vertical="center" wrapText="1"/>
    </xf>
    <xf numFmtId="0" fontId="2" fillId="0" borderId="1" xfId="0" applyFont="1" applyFill="1" applyBorder="1" applyAlignment="1" applyProtection="1">
      <alignment horizontal="justify" vertical="center" wrapText="1"/>
      <protection locked="0"/>
    </xf>
    <xf numFmtId="0" fontId="2" fillId="24" borderId="1" xfId="1" applyFont="1" applyFill="1" applyBorder="1" applyAlignment="1">
      <alignment horizontal="center" vertical="center" wrapText="1"/>
    </xf>
    <xf numFmtId="0" fontId="2" fillId="0" borderId="1" xfId="0" applyFont="1" applyFill="1" applyBorder="1" applyAlignment="1" applyProtection="1">
      <alignment horizontal="left" vertical="center" wrapText="1"/>
      <protection locked="0"/>
    </xf>
    <xf numFmtId="0" fontId="25" fillId="15" borderId="1" xfId="0" applyFont="1" applyFill="1" applyBorder="1" applyAlignment="1">
      <alignment horizontal="justify" vertical="top" wrapText="1"/>
    </xf>
    <xf numFmtId="9" fontId="23" fillId="15" borderId="1" xfId="5" applyFont="1" applyFill="1" applyBorder="1" applyAlignment="1">
      <alignment horizontal="justify" vertical="top" wrapText="1"/>
    </xf>
    <xf numFmtId="0" fontId="25" fillId="17" borderId="1" xfId="0" applyFont="1" applyFill="1" applyBorder="1" applyAlignment="1">
      <alignment horizontal="justify" vertical="center" wrapText="1"/>
    </xf>
    <xf numFmtId="0" fontId="23" fillId="22" borderId="1" xfId="6" applyFont="1" applyFill="1" applyBorder="1" applyAlignment="1">
      <alignment horizontal="justify" vertical="center" wrapText="1"/>
    </xf>
    <xf numFmtId="0" fontId="23" fillId="22" borderId="1" xfId="6" applyFont="1" applyFill="1" applyBorder="1" applyAlignment="1">
      <alignment horizontal="center" vertical="center" wrapText="1"/>
    </xf>
    <xf numFmtId="0" fontId="28" fillId="15" borderId="1" xfId="0" applyFont="1" applyFill="1" applyBorder="1" applyAlignment="1">
      <alignment horizontal="left" vertical="top" wrapText="1"/>
    </xf>
    <xf numFmtId="0" fontId="2" fillId="0" borderId="44"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1" xfId="0" applyFont="1" applyFill="1" applyBorder="1" applyAlignment="1" applyProtection="1">
      <alignment vertical="center" wrapText="1"/>
      <protection locked="0"/>
    </xf>
    <xf numFmtId="0" fontId="2" fillId="24"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24" borderId="45" xfId="1" applyFont="1" applyFill="1" applyBorder="1" applyAlignment="1">
      <alignment horizontal="center" vertical="center" wrapText="1"/>
    </xf>
    <xf numFmtId="0" fontId="2" fillId="0" borderId="45" xfId="1" applyFont="1" applyFill="1" applyBorder="1" applyAlignment="1">
      <alignment horizontal="center" vertical="center" wrapText="1"/>
    </xf>
    <xf numFmtId="0" fontId="23" fillId="20" borderId="50" xfId="0" applyFont="1" applyFill="1" applyBorder="1" applyAlignment="1">
      <alignment horizontal="center" vertical="center" wrapText="1"/>
    </xf>
    <xf numFmtId="0" fontId="25" fillId="20" borderId="51" xfId="0" applyFont="1" applyFill="1" applyBorder="1" applyAlignment="1">
      <alignment vertical="center" wrapText="1"/>
    </xf>
    <xf numFmtId="0" fontId="25" fillId="20" borderId="51" xfId="0" applyFont="1" applyFill="1" applyBorder="1" applyAlignment="1">
      <alignment horizontal="center" vertical="center" wrapText="1"/>
    </xf>
    <xf numFmtId="0" fontId="25" fillId="20" borderId="51" xfId="0" applyFont="1" applyFill="1" applyBorder="1" applyAlignment="1">
      <alignment horizontal="left" vertical="center" wrapText="1"/>
    </xf>
    <xf numFmtId="0" fontId="23" fillId="8"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30" fillId="0" borderId="36"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41"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43" xfId="0" applyFont="1" applyBorder="1" applyAlignment="1">
      <alignment horizontal="center" vertical="center" wrapText="1"/>
    </xf>
    <xf numFmtId="0" fontId="31" fillId="0" borderId="37" xfId="0" applyFont="1" applyBorder="1" applyAlignment="1">
      <alignment horizontal="left" vertical="center" wrapText="1"/>
    </xf>
    <xf numFmtId="0" fontId="31" fillId="0" borderId="38" xfId="0" applyFont="1" applyBorder="1" applyAlignment="1">
      <alignment horizontal="left" vertical="center" wrapText="1"/>
    </xf>
    <xf numFmtId="0" fontId="31" fillId="0" borderId="0" xfId="0" applyFont="1" applyBorder="1" applyAlignment="1">
      <alignment horizontal="left" vertical="center" wrapText="1"/>
    </xf>
    <xf numFmtId="0" fontId="31" fillId="0" borderId="40" xfId="0" applyFont="1" applyBorder="1" applyAlignment="1">
      <alignment horizontal="left" vertical="center" wrapText="1"/>
    </xf>
    <xf numFmtId="0" fontId="31" fillId="0" borderId="42" xfId="0" applyFont="1" applyBorder="1" applyAlignment="1">
      <alignment horizontal="left" vertical="center" wrapText="1"/>
    </xf>
    <xf numFmtId="0" fontId="31" fillId="0" borderId="43" xfId="0" applyFont="1" applyBorder="1" applyAlignment="1">
      <alignment horizontal="left" vertical="center" wrapText="1"/>
    </xf>
    <xf numFmtId="0" fontId="2" fillId="0" borderId="36" xfId="0" applyFont="1" applyBorder="1" applyAlignment="1">
      <alignment horizontal="center" wrapText="1"/>
    </xf>
    <xf numFmtId="0" fontId="2" fillId="0" borderId="37" xfId="0" applyFont="1" applyBorder="1" applyAlignment="1">
      <alignment horizontal="center" wrapText="1"/>
    </xf>
    <xf numFmtId="0" fontId="2" fillId="0" borderId="39" xfId="0" applyFont="1" applyBorder="1" applyAlignment="1">
      <alignment horizontal="center" wrapText="1"/>
    </xf>
    <xf numFmtId="0" fontId="2" fillId="0" borderId="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2" fillId="0" borderId="1" xfId="0" applyFont="1" applyBorder="1" applyAlignment="1">
      <alignment horizontal="left" vertical="center" wrapText="1"/>
    </xf>
    <xf numFmtId="0" fontId="2" fillId="7" borderId="13"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0" borderId="13" xfId="0" applyNumberFormat="1" applyFont="1" applyFill="1" applyBorder="1" applyAlignment="1" applyProtection="1">
      <alignment horizontal="center" vertical="center" wrapText="1"/>
      <protection locked="0"/>
    </xf>
    <xf numFmtId="0" fontId="2" fillId="0" borderId="14" xfId="0" applyNumberFormat="1" applyFont="1" applyFill="1" applyBorder="1" applyAlignment="1" applyProtection="1">
      <alignment horizontal="center" vertical="center" wrapText="1"/>
      <protection locked="0"/>
    </xf>
    <xf numFmtId="0" fontId="28" fillId="0" borderId="13" xfId="0" applyNumberFormat="1" applyFont="1" applyFill="1" applyBorder="1" applyAlignment="1" applyProtection="1">
      <alignment horizontal="center" vertical="center" wrapText="1"/>
      <protection locked="0"/>
    </xf>
    <xf numFmtId="0" fontId="28" fillId="0" borderId="14" xfId="0" applyNumberFormat="1" applyFont="1" applyFill="1" applyBorder="1" applyAlignment="1" applyProtection="1">
      <alignment horizontal="center" vertical="center" wrapText="1"/>
      <protection locked="0"/>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3"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2" fillId="5" borderId="13"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2" fillId="5" borderId="0"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8" borderId="13" xfId="0" applyNumberFormat="1" applyFont="1" applyFill="1" applyBorder="1" applyAlignment="1" applyProtection="1">
      <alignment horizontal="center" vertical="center" wrapText="1"/>
      <protection locked="0"/>
    </xf>
    <xf numFmtId="0" fontId="2" fillId="8" borderId="14" xfId="0" applyNumberFormat="1" applyFont="1" applyFill="1" applyBorder="1" applyAlignment="1" applyProtection="1">
      <alignment horizontal="center" vertical="center" wrapText="1"/>
      <protection locked="0"/>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0" xfId="0" applyFont="1" applyAlignment="1">
      <alignment horizontal="center" vertical="center"/>
    </xf>
    <xf numFmtId="0" fontId="2" fillId="0" borderId="1" xfId="0" applyFont="1" applyBorder="1" applyAlignment="1">
      <alignment horizontal="left" vertical="center"/>
    </xf>
    <xf numFmtId="0" fontId="12" fillId="5" borderId="13" xfId="1" applyFont="1" applyFill="1" applyBorder="1" applyAlignment="1">
      <alignment horizontal="center" vertical="center" wrapText="1"/>
    </xf>
    <xf numFmtId="0" fontId="12" fillId="5" borderId="14" xfId="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10"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11"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2"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2" fillId="0" borderId="10" xfId="0" applyFont="1" applyBorder="1" applyAlignment="1">
      <alignment horizontal="center" wrapText="1"/>
    </xf>
    <xf numFmtId="0" fontId="2" fillId="0" borderId="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8" xfId="0" applyFont="1" applyBorder="1" applyAlignment="1">
      <alignment horizontal="center" wrapText="1"/>
    </xf>
    <xf numFmtId="0" fontId="21" fillId="17" borderId="13" xfId="4" applyFont="1" applyFill="1" applyBorder="1" applyAlignment="1">
      <alignment horizontal="center" vertical="center" wrapText="1"/>
    </xf>
    <xf numFmtId="0" fontId="21" fillId="17" borderId="22" xfId="4" applyFont="1" applyFill="1" applyBorder="1" applyAlignment="1">
      <alignment horizontal="center" vertical="center" wrapText="1"/>
    </xf>
    <xf numFmtId="0" fontId="21" fillId="17" borderId="14" xfId="4" applyFont="1" applyFill="1" applyBorder="1" applyAlignment="1">
      <alignment horizontal="center" vertical="center" wrapText="1"/>
    </xf>
    <xf numFmtId="0" fontId="21" fillId="18" borderId="13" xfId="4" applyFont="1" applyFill="1" applyBorder="1" applyAlignment="1">
      <alignment horizontal="center" vertical="center" wrapText="1"/>
    </xf>
    <xf numFmtId="0" fontId="21" fillId="18" borderId="22" xfId="4" applyFont="1" applyFill="1" applyBorder="1" applyAlignment="1">
      <alignment horizontal="center" vertical="center" wrapText="1"/>
    </xf>
    <xf numFmtId="0" fontId="21" fillId="18" borderId="14" xfId="4" applyFont="1" applyFill="1" applyBorder="1" applyAlignment="1">
      <alignment horizontal="center" vertical="center" wrapText="1"/>
    </xf>
    <xf numFmtId="0" fontId="21" fillId="16" borderId="13" xfId="4" applyFont="1" applyFill="1" applyBorder="1" applyAlignment="1">
      <alignment horizontal="center" vertical="center" wrapText="1"/>
    </xf>
    <xf numFmtId="0" fontId="21" fillId="16" borderId="22" xfId="4" applyFont="1" applyFill="1" applyBorder="1" applyAlignment="1">
      <alignment horizontal="center" vertical="center" wrapText="1"/>
    </xf>
    <xf numFmtId="0" fontId="21" fillId="16" borderId="14" xfId="4" applyFont="1" applyFill="1" applyBorder="1" applyAlignment="1">
      <alignment horizontal="center" vertical="center" wrapText="1"/>
    </xf>
    <xf numFmtId="0" fontId="14" fillId="9" borderId="49" xfId="4" applyFont="1" applyFill="1" applyBorder="1" applyAlignment="1">
      <alignment horizontal="center" vertical="center" wrapText="1"/>
    </xf>
    <xf numFmtId="0" fontId="14" fillId="9" borderId="21" xfId="4" applyFont="1" applyFill="1" applyBorder="1" applyAlignment="1">
      <alignment horizontal="center" vertical="center" wrapText="1"/>
    </xf>
    <xf numFmtId="0" fontId="14" fillId="9" borderId="48" xfId="4" applyFont="1" applyFill="1" applyBorder="1" applyAlignment="1">
      <alignment horizontal="center" vertical="center" wrapText="1"/>
    </xf>
    <xf numFmtId="0" fontId="23" fillId="26" borderId="13" xfId="4" applyFont="1" applyFill="1" applyBorder="1" applyAlignment="1">
      <alignment horizontal="center" vertical="center" wrapText="1"/>
    </xf>
    <xf numFmtId="0" fontId="23" fillId="26" borderId="22" xfId="4" applyFont="1" applyFill="1" applyBorder="1" applyAlignment="1">
      <alignment horizontal="center" vertical="center" wrapText="1"/>
    </xf>
    <xf numFmtId="0" fontId="23" fillId="26" borderId="14" xfId="4" applyFont="1" applyFill="1" applyBorder="1" applyAlignment="1">
      <alignment horizontal="center" vertical="center" wrapText="1"/>
    </xf>
    <xf numFmtId="0" fontId="21" fillId="15" borderId="13" xfId="4" applyFont="1" applyFill="1" applyBorder="1" applyAlignment="1">
      <alignment horizontal="center" vertical="center" wrapText="1"/>
    </xf>
    <xf numFmtId="0" fontId="21" fillId="15" borderId="22" xfId="4" applyFont="1" applyFill="1" applyBorder="1" applyAlignment="1">
      <alignment horizontal="center" vertical="center" wrapText="1"/>
    </xf>
    <xf numFmtId="0" fontId="21" fillId="15" borderId="14" xfId="4"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16" borderId="13" xfId="0" applyFont="1" applyFill="1" applyBorder="1" applyAlignment="1">
      <alignment horizontal="center" vertical="center" wrapText="1"/>
    </xf>
    <xf numFmtId="0" fontId="21" fillId="16" borderId="25" xfId="0" applyFont="1" applyFill="1" applyBorder="1" applyAlignment="1">
      <alignment horizontal="center" vertical="center" wrapText="1"/>
    </xf>
    <xf numFmtId="0" fontId="22" fillId="17" borderId="13" xfId="0" applyFont="1" applyFill="1" applyBorder="1" applyAlignment="1">
      <alignment horizontal="center" vertical="center" wrapText="1"/>
    </xf>
    <xf numFmtId="0" fontId="22" fillId="17" borderId="25" xfId="0" applyFont="1" applyFill="1" applyBorder="1" applyAlignment="1">
      <alignment horizontal="center" vertical="center" wrapText="1"/>
    </xf>
    <xf numFmtId="0" fontId="21" fillId="0" borderId="1" xfId="4" applyFont="1" applyFill="1" applyBorder="1" applyAlignment="1">
      <alignment horizontal="center" vertical="center" wrapText="1"/>
    </xf>
    <xf numFmtId="0" fontId="22" fillId="18" borderId="13" xfId="0" applyFont="1" applyFill="1" applyBorder="1" applyAlignment="1">
      <alignment horizontal="center" vertical="center" wrapText="1"/>
    </xf>
    <xf numFmtId="0" fontId="22" fillId="18" borderId="25" xfId="0" applyFont="1" applyFill="1" applyBorder="1" applyAlignment="1">
      <alignment horizontal="center" vertical="center" wrapText="1"/>
    </xf>
    <xf numFmtId="0" fontId="22" fillId="18" borderId="10" xfId="0" applyFont="1" applyFill="1" applyBorder="1" applyAlignment="1">
      <alignment horizontal="center" vertical="center" wrapText="1"/>
    </xf>
    <xf numFmtId="0" fontId="22" fillId="18" borderId="26" xfId="0" applyFont="1" applyFill="1" applyBorder="1" applyAlignment="1">
      <alignment horizontal="center" vertical="center" wrapText="1"/>
    </xf>
    <xf numFmtId="0" fontId="21" fillId="15" borderId="13" xfId="0" applyFont="1" applyFill="1" applyBorder="1" applyAlignment="1">
      <alignment horizontal="center" vertical="center" wrapText="1"/>
    </xf>
    <xf numFmtId="0" fontId="21" fillId="15" borderId="25"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23" fillId="25" borderId="1" xfId="0" applyFont="1" applyFill="1" applyBorder="1" applyAlignment="1">
      <alignment horizontal="center" vertical="center" wrapText="1"/>
    </xf>
    <xf numFmtId="0" fontId="19" fillId="10" borderId="20" xfId="0" applyFont="1" applyFill="1" applyBorder="1" applyAlignment="1">
      <alignment horizontal="center" vertical="center" wrapText="1"/>
    </xf>
    <xf numFmtId="0" fontId="19" fillId="10" borderId="23" xfId="0" applyFont="1" applyFill="1" applyBorder="1" applyAlignment="1">
      <alignment horizontal="center" vertical="center" wrapText="1"/>
    </xf>
    <xf numFmtId="0" fontId="19" fillId="10" borderId="28"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14" fillId="9" borderId="5"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5" fillId="9" borderId="13" xfId="0" applyFont="1" applyFill="1" applyBorder="1" applyAlignment="1">
      <alignment horizontal="left" vertical="center" wrapText="1"/>
    </xf>
    <xf numFmtId="0" fontId="16" fillId="9" borderId="13" xfId="0" applyFont="1" applyFill="1" applyBorder="1" applyAlignment="1">
      <alignment horizontal="left" vertical="center" wrapText="1"/>
    </xf>
    <xf numFmtId="0" fontId="14" fillId="9" borderId="15" xfId="0" applyFont="1" applyFill="1" applyBorder="1" applyAlignment="1">
      <alignment horizontal="center" vertical="center" wrapText="1"/>
    </xf>
    <xf numFmtId="0" fontId="14" fillId="9" borderId="21" xfId="0" applyFont="1" applyFill="1" applyBorder="1" applyAlignment="1">
      <alignment horizontal="center" vertical="center" wrapText="1"/>
    </xf>
    <xf numFmtId="0" fontId="14" fillId="9" borderId="24" xfId="0" applyFont="1" applyFill="1" applyBorder="1" applyAlignment="1">
      <alignment horizontal="center" vertical="center" wrapText="1"/>
    </xf>
    <xf numFmtId="0" fontId="14" fillId="9" borderId="16" xfId="0" applyFont="1" applyFill="1" applyBorder="1" applyAlignment="1">
      <alignment horizontal="center" vertical="center" wrapText="1"/>
    </xf>
    <xf numFmtId="0" fontId="14" fillId="9" borderId="22" xfId="0" applyFont="1" applyFill="1" applyBorder="1" applyAlignment="1">
      <alignment horizontal="center" vertical="center" wrapText="1"/>
    </xf>
    <xf numFmtId="0" fontId="14" fillId="9" borderId="25" xfId="0" applyFont="1" applyFill="1" applyBorder="1" applyAlignment="1">
      <alignment horizontal="center" vertical="center" wrapText="1"/>
    </xf>
    <xf numFmtId="0" fontId="14" fillId="9" borderId="17" xfId="0" applyFont="1" applyFill="1" applyBorder="1" applyAlignment="1">
      <alignment horizontal="center" vertical="center" wrapText="1"/>
    </xf>
    <xf numFmtId="0" fontId="14" fillId="9" borderId="18" xfId="0" applyFont="1" applyFill="1" applyBorder="1" applyAlignment="1">
      <alignment horizontal="center" vertical="center" wrapText="1"/>
    </xf>
    <xf numFmtId="0" fontId="17" fillId="10" borderId="19"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27" xfId="0" applyFont="1" applyFill="1" applyBorder="1" applyAlignment="1">
      <alignment horizontal="center" vertical="center" wrapText="1"/>
    </xf>
    <xf numFmtId="0" fontId="18" fillId="10" borderId="19"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18" fillId="10" borderId="27" xfId="0" applyFont="1" applyFill="1" applyBorder="1" applyAlignment="1">
      <alignment horizontal="center" vertical="center" wrapText="1"/>
    </xf>
    <xf numFmtId="0" fontId="20" fillId="11" borderId="2" xfId="0" applyFont="1" applyFill="1" applyBorder="1" applyAlignment="1">
      <alignment horizontal="center" vertical="center" wrapText="1"/>
    </xf>
    <xf numFmtId="0" fontId="20" fillId="11" borderId="3" xfId="0" applyFont="1" applyFill="1" applyBorder="1" applyAlignment="1">
      <alignment horizontal="center" vertical="center" wrapText="1"/>
    </xf>
    <xf numFmtId="0" fontId="20" fillId="11" borderId="4" xfId="0" applyFont="1" applyFill="1" applyBorder="1" applyAlignment="1">
      <alignment horizontal="center" vertical="center" wrapText="1"/>
    </xf>
    <xf numFmtId="0" fontId="20" fillId="12" borderId="2" xfId="0" applyFont="1" applyFill="1" applyBorder="1" applyAlignment="1">
      <alignment horizontal="center" vertical="center" wrapText="1"/>
    </xf>
    <xf numFmtId="0" fontId="20" fillId="12" borderId="3" xfId="0" applyFont="1" applyFill="1" applyBorder="1" applyAlignment="1">
      <alignment horizontal="center" vertical="center" wrapText="1"/>
    </xf>
    <xf numFmtId="0" fontId="20" fillId="12" borderId="4" xfId="0" applyFont="1" applyFill="1" applyBorder="1" applyAlignment="1">
      <alignment horizontal="center" vertical="center" wrapText="1"/>
    </xf>
    <xf numFmtId="0" fontId="20" fillId="13" borderId="1" xfId="0" applyFont="1" applyFill="1" applyBorder="1" applyAlignment="1">
      <alignment horizontal="center" vertical="center" wrapText="1"/>
    </xf>
    <xf numFmtId="0" fontId="20" fillId="14" borderId="3" xfId="0" applyFont="1" applyFill="1" applyBorder="1" applyAlignment="1">
      <alignment horizontal="center" vertical="center" wrapText="1"/>
    </xf>
    <xf numFmtId="0" fontId="12" fillId="13" borderId="1" xfId="4" applyFont="1" applyFill="1" applyBorder="1" applyAlignment="1">
      <alignment horizontal="center" vertical="center"/>
    </xf>
    <xf numFmtId="0" fontId="15" fillId="9" borderId="1" xfId="0" applyFont="1" applyFill="1" applyBorder="1" applyAlignment="1">
      <alignment horizontal="center" vertical="center" wrapText="1"/>
    </xf>
    <xf numFmtId="0" fontId="15" fillId="9" borderId="30"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12" fillId="19" borderId="2" xfId="4" applyFont="1" applyFill="1" applyBorder="1" applyAlignment="1">
      <alignment horizontal="center" vertical="center"/>
    </xf>
    <xf numFmtId="0" fontId="12" fillId="19" borderId="3" xfId="4" applyFont="1" applyFill="1" applyBorder="1" applyAlignment="1">
      <alignment horizontal="center" vertical="center"/>
    </xf>
    <xf numFmtId="0" fontId="12" fillId="19" borderId="4" xfId="4" applyFont="1" applyFill="1" applyBorder="1" applyAlignment="1">
      <alignment horizontal="center" vertical="center"/>
    </xf>
    <xf numFmtId="0" fontId="12" fillId="11" borderId="1" xfId="4" applyFont="1" applyFill="1" applyBorder="1" applyAlignment="1">
      <alignment horizontal="center" vertical="center"/>
    </xf>
    <xf numFmtId="0" fontId="12" fillId="12" borderId="1" xfId="4" applyFont="1" applyFill="1" applyBorder="1" applyAlignment="1">
      <alignment horizontal="center" vertical="center"/>
    </xf>
    <xf numFmtId="0" fontId="12" fillId="11" borderId="30" xfId="0" applyFont="1" applyFill="1" applyBorder="1" applyAlignment="1">
      <alignment horizontal="center" vertical="center" wrapText="1"/>
    </xf>
    <xf numFmtId="0" fontId="12" fillId="11" borderId="3" xfId="0" applyFont="1" applyFill="1" applyBorder="1" applyAlignment="1">
      <alignment horizontal="center" vertical="center" wrapText="1"/>
    </xf>
    <xf numFmtId="0" fontId="12" fillId="11" borderId="35" xfId="0" applyFont="1" applyFill="1" applyBorder="1" applyAlignment="1">
      <alignment horizontal="center" vertical="center" wrapText="1"/>
    </xf>
    <xf numFmtId="0" fontId="12" fillId="19" borderId="30" xfId="0" applyFont="1" applyFill="1" applyBorder="1" applyAlignment="1">
      <alignment horizontal="center" vertical="center" wrapText="1"/>
    </xf>
    <xf numFmtId="0" fontId="12" fillId="19" borderId="3" xfId="0" applyFont="1" applyFill="1" applyBorder="1" applyAlignment="1">
      <alignment horizontal="center" vertical="center" wrapText="1"/>
    </xf>
    <xf numFmtId="0" fontId="12" fillId="19" borderId="35" xfId="0" applyFont="1" applyFill="1" applyBorder="1" applyAlignment="1">
      <alignment horizontal="center" vertical="center" wrapText="1"/>
    </xf>
    <xf numFmtId="0" fontId="15" fillId="9" borderId="31" xfId="0" applyFont="1" applyFill="1" applyBorder="1" applyAlignment="1">
      <alignment horizontal="center" vertical="center" wrapText="1"/>
    </xf>
    <xf numFmtId="0" fontId="15" fillId="9" borderId="19" xfId="0" applyFont="1" applyFill="1" applyBorder="1" applyAlignment="1">
      <alignment horizontal="center" vertical="center" wrapText="1"/>
    </xf>
    <xf numFmtId="0" fontId="15" fillId="9" borderId="20" xfId="0" applyFont="1" applyFill="1" applyBorder="1" applyAlignment="1">
      <alignment horizontal="center" vertical="center" wrapText="1"/>
    </xf>
    <xf numFmtId="0" fontId="15" fillId="9" borderId="29" xfId="0" applyFont="1" applyFill="1" applyBorder="1" applyAlignment="1">
      <alignment horizontal="center" vertical="center" wrapText="1"/>
    </xf>
    <xf numFmtId="0" fontId="15" fillId="9" borderId="23" xfId="0" applyFont="1" applyFill="1" applyBorder="1" applyAlignment="1">
      <alignment horizontal="center" vertical="center" wrapText="1"/>
    </xf>
    <xf numFmtId="0" fontId="12" fillId="21" borderId="33" xfId="0" applyFont="1" applyFill="1" applyBorder="1" applyAlignment="1">
      <alignment horizontal="center" vertical="center" wrapText="1"/>
    </xf>
    <xf numFmtId="0" fontId="12" fillId="21" borderId="8" xfId="0" applyFont="1" applyFill="1" applyBorder="1" applyAlignment="1">
      <alignment horizontal="center" vertical="center" wrapText="1"/>
    </xf>
    <xf numFmtId="0" fontId="12" fillId="21" borderId="34" xfId="0" applyFont="1" applyFill="1" applyBorder="1" applyAlignment="1">
      <alignment horizontal="center" vertical="center" wrapText="1"/>
    </xf>
    <xf numFmtId="0" fontId="12" fillId="14" borderId="30" xfId="0" applyFont="1" applyFill="1" applyBorder="1" applyAlignment="1">
      <alignment horizontal="center" vertical="center" wrapText="1"/>
    </xf>
    <xf numFmtId="0" fontId="12" fillId="14" borderId="3" xfId="0" applyFont="1" applyFill="1" applyBorder="1" applyAlignment="1">
      <alignment horizontal="center" vertical="center" wrapText="1"/>
    </xf>
    <xf numFmtId="0" fontId="12" fillId="14" borderId="35" xfId="0" applyFont="1" applyFill="1" applyBorder="1" applyAlignment="1">
      <alignment horizontal="center" vertical="center" wrapText="1"/>
    </xf>
    <xf numFmtId="0" fontId="12" fillId="13" borderId="30" xfId="0" applyFont="1" applyFill="1" applyBorder="1" applyAlignment="1">
      <alignment horizontal="center" vertical="center" wrapText="1"/>
    </xf>
    <xf numFmtId="0" fontId="12" fillId="13" borderId="3" xfId="0" applyFont="1" applyFill="1" applyBorder="1" applyAlignment="1">
      <alignment horizontal="center" vertical="center" wrapText="1"/>
    </xf>
    <xf numFmtId="0" fontId="12" fillId="13" borderId="35" xfId="0" applyFont="1" applyFill="1" applyBorder="1" applyAlignment="1">
      <alignment horizontal="center" vertical="center" wrapText="1"/>
    </xf>
    <xf numFmtId="0" fontId="12" fillId="12" borderId="30"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2" fillId="12" borderId="35" xfId="0" applyFont="1" applyFill="1" applyBorder="1" applyAlignment="1">
      <alignment horizontal="center" vertical="center" wrapText="1"/>
    </xf>
    <xf numFmtId="0" fontId="12" fillId="23" borderId="2" xfId="0" applyFont="1" applyFill="1" applyBorder="1" applyAlignment="1">
      <alignment horizontal="center" vertical="center" wrapText="1"/>
    </xf>
    <xf numFmtId="0" fontId="12" fillId="23" borderId="3" xfId="0" applyFont="1" applyFill="1" applyBorder="1" applyAlignment="1">
      <alignment horizontal="center" vertical="center" wrapText="1"/>
    </xf>
    <xf numFmtId="0" fontId="12" fillId="23" borderId="4"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12" borderId="4"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12" fillId="11" borderId="4"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2" fillId="21" borderId="2" xfId="0" applyFont="1" applyFill="1" applyBorder="1" applyAlignment="1">
      <alignment horizontal="center" vertical="center" wrapText="1"/>
    </xf>
    <xf numFmtId="0" fontId="12" fillId="21" borderId="3" xfId="0" applyFont="1" applyFill="1" applyBorder="1" applyAlignment="1">
      <alignment horizontal="center" vertical="center" wrapText="1"/>
    </xf>
    <xf numFmtId="0" fontId="12" fillId="21" borderId="4" xfId="0" applyFont="1" applyFill="1" applyBorder="1" applyAlignment="1">
      <alignment horizontal="center" vertical="center" wrapText="1"/>
    </xf>
    <xf numFmtId="0" fontId="12" fillId="14" borderId="2" xfId="0" applyFont="1" applyFill="1" applyBorder="1" applyAlignment="1">
      <alignment horizontal="center" vertical="center" wrapText="1"/>
    </xf>
    <xf numFmtId="0" fontId="12" fillId="14" borderId="4"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4" xfId="0" applyFont="1" applyFill="1" applyBorder="1" applyAlignment="1">
      <alignment horizontal="center" vertical="center" wrapText="1"/>
    </xf>
  </cellXfs>
  <cellStyles count="7">
    <cellStyle name="Millares 2" xfId="2"/>
    <cellStyle name="Normal" xfId="0" builtinId="0"/>
    <cellStyle name="Normal 2" xfId="4"/>
    <cellStyle name="Normal 2 2" xfId="1"/>
    <cellStyle name="Normal 4" xfId="6"/>
    <cellStyle name="Porcentaje 2" xfId="3"/>
    <cellStyle name="Porcentual 2" xfId="5"/>
  </cellStyles>
  <dxfs count="68">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219363</xdr:colOff>
      <xdr:row>0</xdr:row>
      <xdr:rowOff>167408</xdr:rowOff>
    </xdr:from>
    <xdr:to>
      <xdr:col>3</xdr:col>
      <xdr:colOff>412750</xdr:colOff>
      <xdr:row>2</xdr:row>
      <xdr:rowOff>323272</xdr:rowOff>
    </xdr:to>
    <xdr:pic>
      <xdr:nvPicPr>
        <xdr:cNvPr id="2" name="Picture 309" descr="Escudo color CVP"/>
        <xdr:cNvPicPr>
          <a:picLocks noChangeAspect="1" noChangeArrowheads="1"/>
        </xdr:cNvPicPr>
      </xdr:nvPicPr>
      <xdr:blipFill>
        <a:blip xmlns:r="http://schemas.openxmlformats.org/officeDocument/2006/relationships" r:embed="rId1" cstate="print"/>
        <a:srcRect/>
        <a:stretch>
          <a:fillRect/>
        </a:stretch>
      </xdr:blipFill>
      <xdr:spPr bwMode="auto">
        <a:xfrm>
          <a:off x="581313" y="167408"/>
          <a:ext cx="1841212" cy="91786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219363</xdr:colOff>
      <xdr:row>0</xdr:row>
      <xdr:rowOff>167408</xdr:rowOff>
    </xdr:from>
    <xdr:to>
      <xdr:col>3</xdr:col>
      <xdr:colOff>412750</xdr:colOff>
      <xdr:row>2</xdr:row>
      <xdr:rowOff>323272</xdr:rowOff>
    </xdr:to>
    <xdr:pic>
      <xdr:nvPicPr>
        <xdr:cNvPr id="4" name="Picture 309" descr="Escudo color CVP"/>
        <xdr:cNvPicPr>
          <a:picLocks noChangeAspect="1" noChangeArrowheads="1"/>
        </xdr:cNvPicPr>
      </xdr:nvPicPr>
      <xdr:blipFill>
        <a:blip xmlns:r="http://schemas.openxmlformats.org/officeDocument/2006/relationships" r:embed="rId1" cstate="print"/>
        <a:srcRect/>
        <a:stretch>
          <a:fillRect/>
        </a:stretch>
      </xdr:blipFill>
      <xdr:spPr bwMode="auto">
        <a:xfrm>
          <a:off x="568613" y="167408"/>
          <a:ext cx="1844387" cy="91786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garcia/Downloads/208-PLA-Ft-06%20Hoja%20de%20vida%20de%20indicador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HAMejia/Downloads/Copia%20de%20208-PLA-Ft-05%20MATRIZ%20DE%20RIESGOS%20INSTITUCIONAL%20Y%20ANTICORRUPCI&#211;N%20V5%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cmgarcia/Downloads/FORMULACION%20MATRIZ%20ANTICORRUPCION%20-%20DMV%20201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LGRodriguez/Downloads/208-PLA-Ft-05%20MATRIZ%20DE%20RIESGOS%20INSTITUCIONAL%20Y%20ANTICORRUPCI&#211;N%20V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cmgarcia/Downloads/FORMULACION%20MATRIZ%20ANTICORRUPCION%20PRCESO%20DE%20GESTI&#211;N%20HUMAN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HAMejia/Downloads/MATRIZ%20DE%20RIESGOS%20Comunicaciones%2027ENER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MVelez/Desktop/calidad%202016/Calidad%20julio%202016/Copia%20de%20208-PLA-Ft-05%20Matriz%20de%20Riesgos.%20Formulaci&#243;n%202016-ju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mgarcia/Downloads/01-25-17-208-PLA-Ft-05%20MATRIZ%20DE%20RIESGOS%20INSTITUCIONAL%20Y%20ANTICORRUPCI&#211;N%20DMB.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mgarcia/Downloads/208-PLA-Ft-05%20MATRIZ%20DE%20RIESGOS%20INSTITUCIONAL%20Y%20ANTICORRUPCI&#211;N%20V5%20%20DUT%20(1)%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mgarcia/Downloads/Matriz%20Anticorrupci&#243;n%20y%20Atenci&#243;n%20al%20Ciudadano%20-%20Jur&#237;dic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AMejia/Downloads/FORMULACION%20MATRIZ%20ANTICORRUPCION%20-%20SISTEMAS%2027-01-2017%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mgarcia/Downloads/208-PLA-Ft-05%20MATRIZ%20DE%20RIESGOS%20INSTITUCIONAL%20Y%20ANTICORRUPCIO&#769;N%20V5%20admin%20informac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mgarcia/Downloads/208-PLA-Ft-05%20MATRIZ%20DE%20RIESGOS%20INSTITUCIONAL%20Y%20ANTICORRUPCI&#211;N%2026.01.2017%20V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LACordoba/Desktop/208-PLA-Ft-05%20MATRIZ%20DE%20RIESGOS%20INSTITUCIONAL%20Y%20ANTICORRUPCI&#211;N%20Reasentamientos%2026.01.2017%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cell r="H4" t="str">
            <v>Casi con certeza</v>
          </cell>
        </row>
        <row r="5">
          <cell r="A5" t="str">
            <v>Comunicaciones</v>
          </cell>
          <cell r="H5" t="str">
            <v>Probable</v>
          </cell>
        </row>
        <row r="6">
          <cell r="A6" t="str">
            <v>Reasentamientos Humanos</v>
          </cell>
          <cell r="H6" t="str">
            <v>Posible</v>
          </cell>
        </row>
        <row r="7">
          <cell r="A7" t="str">
            <v>Mejoramiento de Vivienda</v>
          </cell>
          <cell r="H7" t="str">
            <v>Improbable</v>
          </cell>
        </row>
        <row r="8">
          <cell r="A8" t="str">
            <v>Mejoramiento de Barrios</v>
          </cell>
          <cell r="H8" t="str">
            <v>Raro</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cell r="L13" t="str">
            <v>Insignificante</v>
          </cell>
        </row>
        <row r="14">
          <cell r="A14" t="str">
            <v>Gestión Humana</v>
          </cell>
          <cell r="L14" t="str">
            <v>Menor</v>
          </cell>
        </row>
        <row r="15">
          <cell r="A15" t="str">
            <v>Evaluación de la Gestión</v>
          </cell>
          <cell r="L15" t="str">
            <v>Moderado</v>
          </cell>
        </row>
        <row r="16">
          <cell r="L16" t="str">
            <v>Mayor</v>
          </cell>
        </row>
        <row r="17">
          <cell r="L17" t="str">
            <v>Catastrófico</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28"/>
  <sheetViews>
    <sheetView topLeftCell="T1" zoomScale="60" zoomScaleNormal="60" workbookViewId="0">
      <selection activeCell="E14" sqref="E14"/>
    </sheetView>
  </sheetViews>
  <sheetFormatPr baseColWidth="10" defaultRowHeight="15" x14ac:dyDescent="0.25"/>
  <cols>
    <col min="1" max="1" width="25.42578125" style="12" customWidth="1"/>
    <col min="2" max="2" width="59.7109375" style="12" customWidth="1"/>
    <col min="3" max="3" width="6.85546875" style="24" customWidth="1"/>
    <col min="4" max="4" width="22.5703125" style="12" customWidth="1"/>
    <col min="5" max="5" width="28.42578125" style="12" customWidth="1"/>
    <col min="6" max="6" width="54.28515625" style="12" customWidth="1"/>
    <col min="7" max="7" width="10" style="12" customWidth="1"/>
    <col min="8" max="8" width="31" style="12" customWidth="1"/>
    <col min="9" max="9" width="15.7109375" style="12" customWidth="1"/>
    <col min="10" max="10" width="28.28515625" style="12" customWidth="1"/>
    <col min="11" max="11" width="5.85546875" style="63" customWidth="1"/>
    <col min="12" max="13" width="28.28515625" style="63" customWidth="1"/>
    <col min="14" max="14" width="8.7109375" style="63" customWidth="1"/>
    <col min="15" max="15" width="41.140625" style="63" customWidth="1"/>
    <col min="16" max="16" width="7.5703125" style="63" customWidth="1"/>
    <col min="17" max="17" width="28.28515625" style="63" customWidth="1"/>
    <col min="18" max="18" width="9" style="63" customWidth="1"/>
    <col min="19" max="20" width="28.28515625" style="63" customWidth="1"/>
    <col min="21" max="21" width="11.42578125" style="63" customWidth="1"/>
    <col min="22" max="22" width="28.28515625" style="63" customWidth="1"/>
    <col min="23" max="23" width="11.85546875" style="63" customWidth="1"/>
    <col min="24" max="24" width="16.5703125" style="63" customWidth="1"/>
    <col min="25" max="25" width="20.42578125" style="63" customWidth="1"/>
    <col min="26" max="26" width="47.5703125" style="63" customWidth="1"/>
    <col min="27" max="27" width="7.5703125" style="63" customWidth="1"/>
    <col min="28" max="28" width="11.42578125" style="12"/>
    <col min="29" max="29" width="18.28515625" style="12" customWidth="1"/>
    <col min="30" max="31" width="11.42578125" style="12"/>
    <col min="32" max="32" width="27.140625" style="12" customWidth="1"/>
    <col min="33" max="33" width="22.5703125" style="12" customWidth="1"/>
    <col min="34" max="34" width="22" style="25" customWidth="1"/>
    <col min="35" max="16384" width="11.42578125" style="12"/>
  </cols>
  <sheetData>
    <row r="2" spans="1:34" x14ac:dyDescent="0.25">
      <c r="A2" s="11" t="s">
        <v>3</v>
      </c>
      <c r="B2" s="27" t="s">
        <v>158</v>
      </c>
      <c r="C2" s="37"/>
      <c r="D2" s="262" t="s">
        <v>16</v>
      </c>
      <c r="E2" s="263"/>
      <c r="F2" s="264"/>
      <c r="H2" s="259" t="s">
        <v>30</v>
      </c>
      <c r="I2" s="259"/>
      <c r="J2" s="259"/>
      <c r="K2" s="37"/>
      <c r="L2" s="37"/>
      <c r="M2" s="37"/>
      <c r="N2" s="37"/>
      <c r="O2" s="37"/>
      <c r="P2" s="37"/>
      <c r="Q2" s="37"/>
      <c r="R2" s="37"/>
      <c r="S2" s="37"/>
      <c r="T2" s="37"/>
      <c r="U2" s="37"/>
      <c r="V2" s="37"/>
      <c r="W2" s="37"/>
      <c r="X2" s="37"/>
      <c r="Y2" s="37"/>
      <c r="Z2" s="37"/>
      <c r="AA2" s="37"/>
      <c r="AB2" s="13" t="s">
        <v>49</v>
      </c>
      <c r="AC2" s="13" t="s">
        <v>50</v>
      </c>
      <c r="AD2" s="13" t="s">
        <v>51</v>
      </c>
      <c r="AF2" s="13" t="s">
        <v>110</v>
      </c>
      <c r="AG2" s="13" t="s">
        <v>111</v>
      </c>
      <c r="AH2" s="13" t="s">
        <v>146</v>
      </c>
    </row>
    <row r="3" spans="1:34" ht="87" customHeight="1" x14ac:dyDescent="0.25">
      <c r="A3" s="14" t="s">
        <v>8</v>
      </c>
      <c r="B3" s="28" t="s">
        <v>159</v>
      </c>
      <c r="C3" s="35"/>
      <c r="D3" s="44" t="s">
        <v>186</v>
      </c>
      <c r="E3" s="256" t="s">
        <v>75</v>
      </c>
      <c r="F3" s="256"/>
      <c r="G3" s="15"/>
      <c r="H3" s="16" t="s">
        <v>27</v>
      </c>
      <c r="I3" s="16" t="s">
        <v>28</v>
      </c>
      <c r="J3" s="16" t="s">
        <v>29</v>
      </c>
      <c r="K3" s="37"/>
      <c r="L3" s="260" t="s">
        <v>35</v>
      </c>
      <c r="M3" s="261"/>
      <c r="N3" s="66"/>
      <c r="O3" s="50" t="s">
        <v>73</v>
      </c>
      <c r="P3" s="66"/>
      <c r="Q3" s="40" t="s">
        <v>69</v>
      </c>
      <c r="R3" s="66"/>
      <c r="S3" s="258" t="s">
        <v>42</v>
      </c>
      <c r="T3" s="258"/>
      <c r="U3" s="66"/>
      <c r="V3" s="40" t="s">
        <v>71</v>
      </c>
      <c r="W3" s="64"/>
      <c r="X3" s="259" t="s">
        <v>40</v>
      </c>
      <c r="Y3" s="259"/>
      <c r="Z3" s="259"/>
      <c r="AA3" s="64"/>
      <c r="AB3" s="18">
        <v>1</v>
      </c>
      <c r="AC3" s="18" t="s">
        <v>52</v>
      </c>
      <c r="AD3" s="18">
        <v>2015</v>
      </c>
      <c r="AF3" s="17" t="s">
        <v>112</v>
      </c>
      <c r="AG3" s="14" t="s">
        <v>124</v>
      </c>
      <c r="AH3" s="14" t="s">
        <v>124</v>
      </c>
    </row>
    <row r="4" spans="1:34" ht="89.25" customHeight="1" x14ac:dyDescent="0.25">
      <c r="A4" s="14" t="s">
        <v>157</v>
      </c>
      <c r="B4" s="28" t="s">
        <v>202</v>
      </c>
      <c r="C4" s="35"/>
      <c r="D4" s="44" t="s">
        <v>187</v>
      </c>
      <c r="E4" s="256" t="s">
        <v>76</v>
      </c>
      <c r="F4" s="256"/>
      <c r="G4" s="15"/>
      <c r="H4" s="17" t="s">
        <v>17</v>
      </c>
      <c r="I4" s="19">
        <v>5</v>
      </c>
      <c r="J4" s="17" t="s">
        <v>22</v>
      </c>
      <c r="K4" s="61"/>
      <c r="L4" s="16" t="s">
        <v>34</v>
      </c>
      <c r="M4" s="16" t="s">
        <v>28</v>
      </c>
      <c r="N4" s="37"/>
      <c r="O4" s="14" t="s">
        <v>197</v>
      </c>
      <c r="P4" s="37"/>
      <c r="Q4" s="2" t="s">
        <v>175</v>
      </c>
      <c r="R4" s="37"/>
      <c r="S4" s="16" t="s">
        <v>34</v>
      </c>
      <c r="T4" s="16" t="s">
        <v>28</v>
      </c>
      <c r="U4" s="37"/>
      <c r="V4" s="2" t="s">
        <v>178</v>
      </c>
      <c r="W4" s="65"/>
      <c r="X4" s="38" t="s">
        <v>27</v>
      </c>
      <c r="Y4" s="38" t="s">
        <v>28</v>
      </c>
      <c r="Z4" s="38" t="s">
        <v>29</v>
      </c>
      <c r="AA4" s="65"/>
      <c r="AB4" s="18">
        <f t="shared" ref="AB4:AB18" si="0">AB3+1</f>
        <v>2</v>
      </c>
      <c r="AC4" s="18" t="s">
        <v>53</v>
      </c>
      <c r="AD4" s="18">
        <f t="shared" ref="AD4:AD9" si="1">AD3+1</f>
        <v>2016</v>
      </c>
      <c r="AF4" s="14" t="s">
        <v>113</v>
      </c>
      <c r="AG4" s="14" t="s">
        <v>137</v>
      </c>
      <c r="AH4" s="14" t="s">
        <v>147</v>
      </c>
    </row>
    <row r="5" spans="1:34" ht="120" customHeight="1" x14ac:dyDescent="0.25">
      <c r="A5" s="14" t="s">
        <v>6</v>
      </c>
      <c r="B5" s="28" t="s">
        <v>160</v>
      </c>
      <c r="C5" s="35"/>
      <c r="D5" s="44" t="s">
        <v>188</v>
      </c>
      <c r="E5" s="256" t="s">
        <v>77</v>
      </c>
      <c r="F5" s="256"/>
      <c r="G5" s="15"/>
      <c r="H5" s="17" t="s">
        <v>18</v>
      </c>
      <c r="I5" s="19">
        <v>4</v>
      </c>
      <c r="J5" s="17" t="s">
        <v>23</v>
      </c>
      <c r="K5" s="61"/>
      <c r="L5" s="22" t="s">
        <v>183</v>
      </c>
      <c r="M5" s="18">
        <v>0.5</v>
      </c>
      <c r="N5" s="67"/>
      <c r="O5" s="14" t="s">
        <v>198</v>
      </c>
      <c r="P5" s="67"/>
      <c r="Q5" s="2" t="s">
        <v>176</v>
      </c>
      <c r="R5" s="67"/>
      <c r="S5" s="22" t="s">
        <v>43</v>
      </c>
      <c r="T5" s="18">
        <v>1</v>
      </c>
      <c r="U5" s="67"/>
      <c r="V5" s="2" t="s">
        <v>179</v>
      </c>
      <c r="W5" s="65"/>
      <c r="X5" s="45" t="s">
        <v>171</v>
      </c>
      <c r="Y5" s="19">
        <v>1</v>
      </c>
      <c r="Z5" s="39" t="s">
        <v>41</v>
      </c>
      <c r="AA5" s="65"/>
      <c r="AB5" s="18">
        <f t="shared" si="0"/>
        <v>3</v>
      </c>
      <c r="AC5" s="18" t="s">
        <v>54</v>
      </c>
      <c r="AD5" s="18">
        <f t="shared" si="1"/>
        <v>2017</v>
      </c>
      <c r="AF5" s="14" t="s">
        <v>114</v>
      </c>
      <c r="AG5" s="14" t="s">
        <v>127</v>
      </c>
      <c r="AH5" s="14" t="s">
        <v>125</v>
      </c>
    </row>
    <row r="6" spans="1:34" ht="129.75" customHeight="1" x14ac:dyDescent="0.25">
      <c r="A6" s="14" t="s">
        <v>12</v>
      </c>
      <c r="B6" s="28" t="s">
        <v>161</v>
      </c>
      <c r="C6" s="35"/>
      <c r="D6" s="44" t="s">
        <v>189</v>
      </c>
      <c r="E6" s="256" t="s">
        <v>78</v>
      </c>
      <c r="F6" s="256"/>
      <c r="G6" s="15"/>
      <c r="H6" s="17" t="s">
        <v>19</v>
      </c>
      <c r="I6" s="19">
        <v>3</v>
      </c>
      <c r="J6" s="17" t="s">
        <v>24</v>
      </c>
      <c r="K6" s="61"/>
      <c r="L6" s="22" t="s">
        <v>184</v>
      </c>
      <c r="M6" s="18">
        <v>1</v>
      </c>
      <c r="N6" s="67"/>
      <c r="O6" s="14" t="s">
        <v>199</v>
      </c>
      <c r="P6" s="67"/>
      <c r="Q6" s="2" t="s">
        <v>177</v>
      </c>
      <c r="R6" s="67"/>
      <c r="S6" s="22" t="s">
        <v>44</v>
      </c>
      <c r="T6" s="18">
        <v>2</v>
      </c>
      <c r="U6" s="67"/>
      <c r="V6" s="2" t="s">
        <v>180</v>
      </c>
      <c r="W6" s="65"/>
      <c r="X6" s="45" t="s">
        <v>172</v>
      </c>
      <c r="Y6" s="19">
        <v>2</v>
      </c>
      <c r="Z6" s="39" t="s">
        <v>91</v>
      </c>
      <c r="AA6" s="65"/>
      <c r="AB6" s="18">
        <f t="shared" si="0"/>
        <v>4</v>
      </c>
      <c r="AC6" s="18" t="s">
        <v>55</v>
      </c>
      <c r="AD6" s="18">
        <f t="shared" si="1"/>
        <v>2018</v>
      </c>
      <c r="AF6" s="14" t="s">
        <v>115</v>
      </c>
      <c r="AG6" s="14" t="s">
        <v>128</v>
      </c>
      <c r="AH6" s="14" t="s">
        <v>126</v>
      </c>
    </row>
    <row r="7" spans="1:34" ht="106.5" customHeight="1" x14ac:dyDescent="0.25">
      <c r="A7" s="14" t="s">
        <v>5</v>
      </c>
      <c r="B7" s="28" t="s">
        <v>163</v>
      </c>
      <c r="C7" s="35"/>
      <c r="D7" s="44" t="s">
        <v>107</v>
      </c>
      <c r="E7" s="256" t="s">
        <v>79</v>
      </c>
      <c r="F7" s="256"/>
      <c r="G7" s="15"/>
      <c r="H7" s="17" t="s">
        <v>20</v>
      </c>
      <c r="I7" s="19">
        <v>2</v>
      </c>
      <c r="J7" s="17" t="s">
        <v>25</v>
      </c>
      <c r="K7" s="61"/>
      <c r="L7" s="61"/>
      <c r="M7" s="61"/>
      <c r="N7" s="61"/>
      <c r="O7" s="14" t="s">
        <v>200</v>
      </c>
      <c r="P7" s="61"/>
      <c r="Q7" s="61"/>
      <c r="R7" s="61"/>
      <c r="S7" s="22" t="s">
        <v>45</v>
      </c>
      <c r="T7" s="18">
        <v>3</v>
      </c>
      <c r="U7" s="61"/>
      <c r="V7" s="61"/>
      <c r="W7" s="61"/>
      <c r="X7" s="45" t="s">
        <v>173</v>
      </c>
      <c r="Y7" s="19">
        <v>3</v>
      </c>
      <c r="Z7" s="39" t="s">
        <v>90</v>
      </c>
      <c r="AA7" s="61"/>
      <c r="AB7" s="18">
        <f t="shared" si="0"/>
        <v>5</v>
      </c>
      <c r="AC7" s="18" t="s">
        <v>56</v>
      </c>
      <c r="AD7" s="18">
        <f t="shared" si="1"/>
        <v>2019</v>
      </c>
      <c r="AF7" s="14" t="s">
        <v>116</v>
      </c>
      <c r="AG7" s="14" t="s">
        <v>129</v>
      </c>
      <c r="AH7" s="14" t="s">
        <v>148</v>
      </c>
    </row>
    <row r="8" spans="1:34" ht="90" customHeight="1" x14ac:dyDescent="0.25">
      <c r="A8" s="14" t="s">
        <v>4</v>
      </c>
      <c r="B8" s="28" t="s">
        <v>164</v>
      </c>
      <c r="C8" s="35"/>
      <c r="D8" s="44" t="s">
        <v>190</v>
      </c>
      <c r="E8" s="257" t="s">
        <v>39</v>
      </c>
      <c r="F8" s="257"/>
      <c r="G8" s="15"/>
      <c r="H8" s="17" t="s">
        <v>21</v>
      </c>
      <c r="I8" s="19">
        <v>1</v>
      </c>
      <c r="J8" s="17" t="s">
        <v>26</v>
      </c>
      <c r="K8" s="61"/>
      <c r="L8" s="40" t="s">
        <v>72</v>
      </c>
      <c r="M8" s="61"/>
      <c r="N8" s="61"/>
      <c r="O8" s="68" t="s">
        <v>201</v>
      </c>
      <c r="P8" s="61"/>
      <c r="Q8" s="61"/>
      <c r="R8" s="61"/>
      <c r="S8" s="22" t="s">
        <v>46</v>
      </c>
      <c r="T8" s="18">
        <v>4</v>
      </c>
      <c r="U8" s="61"/>
      <c r="V8" s="61"/>
      <c r="W8" s="61"/>
      <c r="X8" s="45" t="s">
        <v>174</v>
      </c>
      <c r="Y8" s="19">
        <v>4</v>
      </c>
      <c r="Z8" s="39" t="s">
        <v>89</v>
      </c>
      <c r="AA8" s="61"/>
      <c r="AB8" s="18">
        <f t="shared" si="0"/>
        <v>6</v>
      </c>
      <c r="AC8" s="18" t="s">
        <v>57</v>
      </c>
      <c r="AD8" s="18">
        <f t="shared" si="1"/>
        <v>2020</v>
      </c>
      <c r="AF8" s="14" t="s">
        <v>117</v>
      </c>
      <c r="AG8" s="14" t="s">
        <v>130</v>
      </c>
      <c r="AH8" s="14" t="s">
        <v>149</v>
      </c>
    </row>
    <row r="9" spans="1:34" ht="136.5" customHeight="1" x14ac:dyDescent="0.25">
      <c r="A9" s="14" t="s">
        <v>13</v>
      </c>
      <c r="B9" s="28" t="s">
        <v>162</v>
      </c>
      <c r="C9" s="35"/>
      <c r="D9" s="44" t="s">
        <v>191</v>
      </c>
      <c r="E9" s="257" t="s">
        <v>80</v>
      </c>
      <c r="F9" s="257"/>
      <c r="G9" s="15"/>
      <c r="H9" s="15"/>
      <c r="I9" s="20"/>
      <c r="J9" s="15"/>
      <c r="K9" s="62"/>
      <c r="L9" s="2" t="s">
        <v>181</v>
      </c>
      <c r="M9" s="62"/>
      <c r="N9" s="62"/>
      <c r="O9" s="62"/>
      <c r="P9" s="62"/>
      <c r="Q9" s="62"/>
      <c r="R9" s="62"/>
      <c r="S9" s="22" t="s">
        <v>47</v>
      </c>
      <c r="T9" s="23">
        <v>5</v>
      </c>
      <c r="U9" s="62"/>
      <c r="V9" s="62"/>
      <c r="W9" s="62"/>
      <c r="X9" s="62"/>
      <c r="Y9" s="62"/>
      <c r="Z9" s="62"/>
      <c r="AA9" s="62"/>
      <c r="AB9" s="18">
        <f t="shared" si="0"/>
        <v>7</v>
      </c>
      <c r="AC9" s="18" t="s">
        <v>58</v>
      </c>
      <c r="AD9" s="18">
        <f t="shared" si="1"/>
        <v>2021</v>
      </c>
      <c r="AF9" s="14" t="s">
        <v>118</v>
      </c>
      <c r="AG9" s="14" t="s">
        <v>131</v>
      </c>
      <c r="AH9" s="14" t="s">
        <v>150</v>
      </c>
    </row>
    <row r="10" spans="1:34" ht="69.75" customHeight="1" x14ac:dyDescent="0.25">
      <c r="A10" s="14" t="s">
        <v>9</v>
      </c>
      <c r="B10" s="28" t="s">
        <v>165</v>
      </c>
      <c r="C10" s="35"/>
      <c r="D10" s="44" t="s">
        <v>192</v>
      </c>
      <c r="E10" s="257" t="s">
        <v>81</v>
      </c>
      <c r="F10" s="257"/>
      <c r="G10" s="15"/>
      <c r="L10" s="2" t="s">
        <v>182</v>
      </c>
      <c r="AB10" s="18">
        <f>AB9+1</f>
        <v>8</v>
      </c>
      <c r="AC10" s="18" t="s">
        <v>59</v>
      </c>
      <c r="AD10" s="18"/>
      <c r="AF10" s="14" t="s">
        <v>119</v>
      </c>
      <c r="AG10" s="14" t="s">
        <v>132</v>
      </c>
    </row>
    <row r="11" spans="1:34" ht="100.5" customHeight="1" x14ac:dyDescent="0.25">
      <c r="A11" s="21" t="s">
        <v>10</v>
      </c>
      <c r="B11" s="28" t="s">
        <v>203</v>
      </c>
      <c r="C11" s="35"/>
      <c r="G11" s="15"/>
      <c r="AB11" s="18">
        <f t="shared" si="0"/>
        <v>9</v>
      </c>
      <c r="AC11" s="18" t="s">
        <v>60</v>
      </c>
      <c r="AD11" s="18"/>
      <c r="AF11" s="14" t="s">
        <v>120</v>
      </c>
      <c r="AG11" s="14" t="s">
        <v>133</v>
      </c>
    </row>
    <row r="12" spans="1:34" ht="57.75" customHeight="1" x14ac:dyDescent="0.25">
      <c r="A12" s="21" t="s">
        <v>108</v>
      </c>
      <c r="B12" s="28" t="s">
        <v>167</v>
      </c>
      <c r="C12" s="35"/>
      <c r="G12" s="15"/>
      <c r="AB12" s="18">
        <f t="shared" si="0"/>
        <v>10</v>
      </c>
      <c r="AC12" s="18" t="s">
        <v>61</v>
      </c>
      <c r="AD12" s="18"/>
      <c r="AF12" s="14" t="s">
        <v>121</v>
      </c>
      <c r="AG12" s="14" t="s">
        <v>134</v>
      </c>
    </row>
    <row r="13" spans="1:34" ht="66" customHeight="1" x14ac:dyDescent="0.25">
      <c r="A13" s="21" t="s">
        <v>11</v>
      </c>
      <c r="B13" s="28" t="s">
        <v>166</v>
      </c>
      <c r="C13" s="35"/>
      <c r="G13" s="15"/>
      <c r="AB13" s="18">
        <f t="shared" si="0"/>
        <v>11</v>
      </c>
      <c r="AC13" s="18" t="s">
        <v>62</v>
      </c>
      <c r="AD13" s="18"/>
      <c r="AF13" s="14" t="s">
        <v>122</v>
      </c>
      <c r="AG13" s="14" t="s">
        <v>135</v>
      </c>
    </row>
    <row r="14" spans="1:34" ht="105" customHeight="1" x14ac:dyDescent="0.25">
      <c r="A14" s="21" t="s">
        <v>14</v>
      </c>
      <c r="B14" s="28" t="s">
        <v>168</v>
      </c>
      <c r="C14" s="35"/>
      <c r="G14" s="15"/>
      <c r="AB14" s="18">
        <f t="shared" si="0"/>
        <v>12</v>
      </c>
      <c r="AC14" s="18" t="s">
        <v>63</v>
      </c>
      <c r="AD14" s="18"/>
      <c r="AF14" s="14" t="s">
        <v>123</v>
      </c>
      <c r="AG14" s="14" t="s">
        <v>136</v>
      </c>
    </row>
    <row r="15" spans="1:34" ht="90" customHeight="1" x14ac:dyDescent="0.25">
      <c r="B15" s="15"/>
      <c r="C15" s="36"/>
      <c r="G15" s="15"/>
      <c r="AB15" s="18">
        <f t="shared" si="0"/>
        <v>13</v>
      </c>
      <c r="AC15" s="18"/>
      <c r="AD15" s="18"/>
    </row>
    <row r="16" spans="1:34" x14ac:dyDescent="0.25">
      <c r="AB16" s="18">
        <f t="shared" si="0"/>
        <v>14</v>
      </c>
      <c r="AC16" s="18"/>
      <c r="AD16" s="18"/>
    </row>
    <row r="17" spans="11:30" x14ac:dyDescent="0.25">
      <c r="K17" s="64"/>
      <c r="L17" s="64"/>
      <c r="M17" s="64"/>
      <c r="N17" s="64"/>
      <c r="O17" s="64"/>
      <c r="P17" s="64"/>
      <c r="Q17" s="64"/>
      <c r="R17" s="64"/>
      <c r="S17" s="64"/>
      <c r="T17" s="64"/>
      <c r="U17" s="64"/>
      <c r="V17" s="64"/>
      <c r="W17" s="64"/>
      <c r="X17" s="64"/>
      <c r="Y17" s="64"/>
      <c r="Z17" s="64"/>
      <c r="AA17" s="64"/>
      <c r="AB17" s="18">
        <f t="shared" si="0"/>
        <v>15</v>
      </c>
      <c r="AC17" s="18"/>
      <c r="AD17" s="18"/>
    </row>
    <row r="18" spans="11:30" x14ac:dyDescent="0.25">
      <c r="K18" s="65"/>
      <c r="L18" s="65"/>
      <c r="M18" s="65"/>
      <c r="N18" s="65"/>
      <c r="O18" s="65"/>
      <c r="P18" s="65"/>
      <c r="Q18" s="65"/>
      <c r="R18" s="65"/>
      <c r="S18" s="65"/>
      <c r="T18" s="65"/>
      <c r="U18" s="65"/>
      <c r="V18" s="65"/>
      <c r="W18" s="65"/>
      <c r="X18" s="65"/>
      <c r="Y18" s="65"/>
      <c r="Z18" s="65"/>
      <c r="AA18" s="65"/>
      <c r="AB18" s="18">
        <f t="shared" si="0"/>
        <v>16</v>
      </c>
      <c r="AC18" s="18"/>
      <c r="AD18" s="18"/>
    </row>
    <row r="19" spans="11:30" x14ac:dyDescent="0.25">
      <c r="AB19" s="20"/>
      <c r="AC19" s="20"/>
    </row>
    <row r="20" spans="11:30" x14ac:dyDescent="0.25">
      <c r="AB20" s="20"/>
      <c r="AC20" s="20"/>
    </row>
    <row r="21" spans="11:30" x14ac:dyDescent="0.25">
      <c r="AB21" s="20"/>
      <c r="AC21" s="20"/>
    </row>
    <row r="22" spans="11:30" x14ac:dyDescent="0.25">
      <c r="AB22" s="20"/>
      <c r="AC22" s="20"/>
    </row>
    <row r="23" spans="11:30" x14ac:dyDescent="0.25">
      <c r="AB23" s="20"/>
      <c r="AC23" s="20"/>
    </row>
    <row r="24" spans="11:30" x14ac:dyDescent="0.25">
      <c r="AB24" s="20"/>
      <c r="AC24" s="20"/>
    </row>
    <row r="25" spans="11:30" x14ac:dyDescent="0.25">
      <c r="AB25" s="20"/>
      <c r="AC25" s="20"/>
    </row>
    <row r="26" spans="11:30" x14ac:dyDescent="0.25">
      <c r="AB26" s="20"/>
      <c r="AC26" s="20"/>
    </row>
    <row r="27" spans="11:30" x14ac:dyDescent="0.25">
      <c r="AB27" s="20"/>
      <c r="AC27" s="20"/>
    </row>
    <row r="28" spans="11:30" x14ac:dyDescent="0.25">
      <c r="AB28" s="20"/>
      <c r="AC28" s="20"/>
    </row>
  </sheetData>
  <mergeCells count="13">
    <mergeCell ref="S3:T3"/>
    <mergeCell ref="X3:Z3"/>
    <mergeCell ref="L3:M3"/>
    <mergeCell ref="D2:F2"/>
    <mergeCell ref="H2:J2"/>
    <mergeCell ref="E3:F3"/>
    <mergeCell ref="E4:F4"/>
    <mergeCell ref="E10:F10"/>
    <mergeCell ref="E5:F5"/>
    <mergeCell ref="E6:F6"/>
    <mergeCell ref="E7:F7"/>
    <mergeCell ref="E8:F8"/>
    <mergeCell ref="E9:F9"/>
  </mergeCells>
  <pageMargins left="0.70866141732283472" right="0.70866141732283472" top="0.74803149606299213" bottom="0.74803149606299213" header="0.31496062992125984" footer="0.31496062992125984"/>
  <pageSetup scale="1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BO42"/>
  <sheetViews>
    <sheetView showGridLines="0" zoomScale="70" zoomScaleNormal="70" zoomScaleSheetLayoutView="55" workbookViewId="0">
      <selection activeCell="E1" sqref="E1:J3"/>
    </sheetView>
  </sheetViews>
  <sheetFormatPr baseColWidth="10" defaultColWidth="11.42578125" defaultRowHeight="12.75" x14ac:dyDescent="0.2"/>
  <cols>
    <col min="1" max="2" width="2.7109375" style="1" customWidth="1"/>
    <col min="3" max="7" width="24.7109375" style="6" customWidth="1"/>
    <col min="8" max="9" width="24.7109375" style="1" customWidth="1"/>
    <col min="10" max="10" width="24.7109375" style="4" customWidth="1"/>
    <col min="11" max="12" width="24.7109375" style="1" customWidth="1"/>
    <col min="13" max="13" width="24.7109375" style="4" customWidth="1"/>
    <col min="14" max="15" width="24.7109375" style="1" customWidth="1"/>
    <col min="16" max="16" width="24.7109375" style="7" customWidth="1"/>
    <col min="17" max="18" width="24.7109375" style="4" customWidth="1"/>
    <col min="19" max="40" width="24.7109375" style="1" customWidth="1"/>
    <col min="41" max="41" width="9.7109375" style="1" customWidth="1"/>
    <col min="42" max="42" width="11.5703125" style="1" customWidth="1"/>
    <col min="43" max="45" width="9.7109375" style="1" customWidth="1"/>
    <col min="46" max="46" width="12.28515625" style="1" customWidth="1"/>
    <col min="47" max="47" width="24.5703125" style="1" customWidth="1"/>
    <col min="48" max="48" width="22.85546875" style="1" customWidth="1"/>
    <col min="49" max="49" width="40.7109375" style="1" customWidth="1"/>
    <col min="50" max="50" width="29.85546875" style="1" customWidth="1"/>
    <col min="51" max="51" width="19.7109375" style="1" customWidth="1"/>
    <col min="52" max="52" width="33.28515625" style="1" customWidth="1"/>
    <col min="53" max="53" width="27.140625" style="1" customWidth="1"/>
    <col min="54" max="54" width="40" style="1" customWidth="1"/>
    <col min="55" max="55" width="7.85546875" style="1" customWidth="1"/>
    <col min="56" max="56" width="22.140625" style="1" customWidth="1"/>
    <col min="57" max="57" width="34.5703125" style="1" customWidth="1"/>
    <col min="58" max="58" width="17.5703125" style="1" customWidth="1"/>
    <col min="59" max="59" width="8.140625" style="1" customWidth="1"/>
    <col min="60" max="60" width="38.140625" style="1" customWidth="1"/>
    <col min="61" max="61" width="41" style="1" customWidth="1"/>
    <col min="62" max="62" width="52.42578125" style="1" customWidth="1"/>
    <col min="63" max="63" width="34.7109375" style="1" customWidth="1"/>
    <col min="64" max="64" width="11.42578125" style="1" customWidth="1"/>
    <col min="65" max="65" width="11.42578125" style="4" customWidth="1"/>
    <col min="66" max="66" width="14" style="4" customWidth="1"/>
    <col min="67" max="67" width="14.7109375" style="4" customWidth="1"/>
    <col min="68" max="16384" width="11.42578125" style="1"/>
  </cols>
  <sheetData>
    <row r="1" spans="3:48" ht="30" customHeight="1" x14ac:dyDescent="0.2">
      <c r="C1" s="280"/>
      <c r="D1" s="281"/>
      <c r="E1" s="274" t="s">
        <v>294</v>
      </c>
      <c r="F1" s="274"/>
      <c r="G1" s="274"/>
      <c r="H1" s="274"/>
      <c r="I1" s="274"/>
      <c r="J1" s="275"/>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8"/>
      <c r="AU1" s="286" t="s">
        <v>185</v>
      </c>
      <c r="AV1" s="286"/>
    </row>
    <row r="2" spans="3:48" ht="30" customHeight="1" x14ac:dyDescent="0.2">
      <c r="C2" s="282"/>
      <c r="D2" s="283"/>
      <c r="E2" s="276"/>
      <c r="F2" s="276"/>
      <c r="G2" s="276"/>
      <c r="H2" s="276"/>
      <c r="I2" s="276"/>
      <c r="J2" s="277"/>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90"/>
      <c r="AU2" s="3" t="s">
        <v>277</v>
      </c>
      <c r="AV2" s="3" t="s">
        <v>194</v>
      </c>
    </row>
    <row r="3" spans="3:48" ht="30" customHeight="1" thickBot="1" x14ac:dyDescent="0.25">
      <c r="C3" s="284"/>
      <c r="D3" s="285"/>
      <c r="E3" s="278"/>
      <c r="F3" s="278"/>
      <c r="G3" s="278"/>
      <c r="H3" s="278"/>
      <c r="I3" s="278"/>
      <c r="J3" s="279"/>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2"/>
      <c r="AU3" s="286" t="s">
        <v>278</v>
      </c>
      <c r="AV3" s="286"/>
    </row>
    <row r="4" spans="3:48" ht="13.5" thickBot="1" x14ac:dyDescent="0.25"/>
    <row r="5" spans="3:48" ht="60" customHeight="1" x14ac:dyDescent="0.2">
      <c r="C5" s="265" t="s">
        <v>295</v>
      </c>
      <c r="D5" s="266"/>
      <c r="E5" s="266"/>
      <c r="F5" s="266"/>
      <c r="G5" s="266"/>
      <c r="H5" s="266"/>
      <c r="I5" s="266"/>
      <c r="J5" s="267"/>
    </row>
    <row r="6" spans="3:48" ht="60" customHeight="1" x14ac:dyDescent="0.2">
      <c r="C6" s="268"/>
      <c r="D6" s="269"/>
      <c r="E6" s="269"/>
      <c r="F6" s="269"/>
      <c r="G6" s="269"/>
      <c r="H6" s="269"/>
      <c r="I6" s="269"/>
      <c r="J6" s="270"/>
    </row>
    <row r="7" spans="3:48" ht="60" customHeight="1" x14ac:dyDescent="0.2">
      <c r="C7" s="268"/>
      <c r="D7" s="269"/>
      <c r="E7" s="269"/>
      <c r="F7" s="269"/>
      <c r="G7" s="269"/>
      <c r="H7" s="269"/>
      <c r="I7" s="269"/>
      <c r="J7" s="270"/>
    </row>
    <row r="8" spans="3:48" ht="60" customHeight="1" x14ac:dyDescent="0.2">
      <c r="C8" s="268"/>
      <c r="D8" s="269"/>
      <c r="E8" s="269"/>
      <c r="F8" s="269"/>
      <c r="G8" s="269"/>
      <c r="H8" s="269"/>
      <c r="I8" s="269"/>
      <c r="J8" s="270"/>
    </row>
    <row r="9" spans="3:48" ht="60" customHeight="1" x14ac:dyDescent="0.2">
      <c r="C9" s="268"/>
      <c r="D9" s="269"/>
      <c r="E9" s="269"/>
      <c r="F9" s="269"/>
      <c r="G9" s="269"/>
      <c r="H9" s="269"/>
      <c r="I9" s="269"/>
      <c r="J9" s="270"/>
    </row>
    <row r="10" spans="3:48" ht="51.75" customHeight="1" x14ac:dyDescent="0.2">
      <c r="C10" s="268"/>
      <c r="D10" s="269"/>
      <c r="E10" s="269"/>
      <c r="F10" s="269"/>
      <c r="G10" s="269"/>
      <c r="H10" s="269"/>
      <c r="I10" s="269"/>
      <c r="J10" s="270"/>
    </row>
    <row r="11" spans="3:48" ht="60" hidden="1" customHeight="1" x14ac:dyDescent="0.2">
      <c r="C11" s="268"/>
      <c r="D11" s="269"/>
      <c r="E11" s="269"/>
      <c r="F11" s="269"/>
      <c r="G11" s="269"/>
      <c r="H11" s="269"/>
      <c r="I11" s="269"/>
      <c r="J11" s="270"/>
    </row>
    <row r="12" spans="3:48" ht="60" hidden="1" customHeight="1" x14ac:dyDescent="0.2">
      <c r="C12" s="268"/>
      <c r="D12" s="269"/>
      <c r="E12" s="269"/>
      <c r="F12" s="269"/>
      <c r="G12" s="269"/>
      <c r="H12" s="269"/>
      <c r="I12" s="269"/>
      <c r="J12" s="270"/>
    </row>
    <row r="13" spans="3:48" ht="60" customHeight="1" x14ac:dyDescent="0.2">
      <c r="C13" s="268"/>
      <c r="D13" s="269"/>
      <c r="E13" s="269"/>
      <c r="F13" s="269"/>
      <c r="G13" s="269"/>
      <c r="H13" s="269"/>
      <c r="I13" s="269"/>
      <c r="J13" s="270"/>
    </row>
    <row r="14" spans="3:48" ht="15" customHeight="1" x14ac:dyDescent="0.2">
      <c r="C14" s="268"/>
      <c r="D14" s="269"/>
      <c r="E14" s="269"/>
      <c r="F14" s="269"/>
      <c r="G14" s="269"/>
      <c r="H14" s="269"/>
      <c r="I14" s="269"/>
      <c r="J14" s="270"/>
    </row>
    <row r="15" spans="3:48" ht="60" hidden="1" customHeight="1" x14ac:dyDescent="0.2">
      <c r="C15" s="268"/>
      <c r="D15" s="269"/>
      <c r="E15" s="269"/>
      <c r="F15" s="269"/>
      <c r="G15" s="269"/>
      <c r="H15" s="269"/>
      <c r="I15" s="269"/>
      <c r="J15" s="270"/>
    </row>
    <row r="16" spans="3:48" ht="60" hidden="1" customHeight="1" x14ac:dyDescent="0.2">
      <c r="C16" s="268"/>
      <c r="D16" s="269"/>
      <c r="E16" s="269"/>
      <c r="F16" s="269"/>
      <c r="G16" s="269"/>
      <c r="H16" s="269"/>
      <c r="I16" s="269"/>
      <c r="J16" s="270"/>
    </row>
    <row r="17" spans="3:10" ht="60" hidden="1" customHeight="1" x14ac:dyDescent="0.2">
      <c r="C17" s="271"/>
      <c r="D17" s="272"/>
      <c r="E17" s="272"/>
      <c r="F17" s="272"/>
      <c r="G17" s="272"/>
      <c r="H17" s="272"/>
      <c r="I17" s="272"/>
      <c r="J17" s="273"/>
    </row>
    <row r="18" spans="3:10" ht="60" customHeight="1" x14ac:dyDescent="0.2"/>
    <row r="19" spans="3:10" ht="60" customHeight="1" x14ac:dyDescent="0.2"/>
    <row r="20" spans="3:10" ht="60" customHeight="1" x14ac:dyDescent="0.2"/>
    <row r="21" spans="3:10" ht="60" customHeight="1" x14ac:dyDescent="0.2"/>
    <row r="22" spans="3:10" ht="60" customHeight="1" x14ac:dyDescent="0.2"/>
    <row r="23" spans="3:10" ht="60" customHeight="1" x14ac:dyDescent="0.2"/>
    <row r="24" spans="3:10" ht="60" customHeight="1" x14ac:dyDescent="0.2"/>
    <row r="25" spans="3:10" ht="60" customHeight="1" x14ac:dyDescent="0.2"/>
    <row r="26" spans="3:10" ht="60" customHeight="1" x14ac:dyDescent="0.2"/>
    <row r="27" spans="3:10" ht="60" customHeight="1" x14ac:dyDescent="0.2"/>
    <row r="28" spans="3:10" ht="60" customHeight="1" x14ac:dyDescent="0.2"/>
    <row r="29" spans="3:10" ht="60" customHeight="1" x14ac:dyDescent="0.2"/>
    <row r="30" spans="3:10" ht="60" customHeight="1" x14ac:dyDescent="0.2"/>
    <row r="31" spans="3:10" ht="60" customHeight="1" x14ac:dyDescent="0.2"/>
    <row r="32" spans="3:10" ht="60" customHeight="1" x14ac:dyDescent="0.2"/>
    <row r="33" ht="60" customHeight="1" x14ac:dyDescent="0.2"/>
    <row r="34" ht="60" customHeight="1" x14ac:dyDescent="0.2"/>
    <row r="35" ht="60" customHeight="1" x14ac:dyDescent="0.2"/>
    <row r="36" ht="60" customHeight="1" x14ac:dyDescent="0.2"/>
    <row r="37" ht="60" customHeight="1" x14ac:dyDescent="0.2"/>
    <row r="38" ht="60" customHeight="1" x14ac:dyDescent="0.2"/>
    <row r="39" ht="60" customHeight="1" x14ac:dyDescent="0.2"/>
    <row r="40" ht="60" customHeight="1" x14ac:dyDescent="0.2"/>
    <row r="41" ht="60" customHeight="1" x14ac:dyDescent="0.2"/>
    <row r="42" ht="60" customHeight="1" x14ac:dyDescent="0.2"/>
  </sheetData>
  <sheetProtection password="D9C7" sheet="1" objects="1" scenarios="1" selectLockedCells="1"/>
  <dataConsolidate/>
  <mergeCells count="5">
    <mergeCell ref="C5:J17"/>
    <mergeCell ref="E1:J3"/>
    <mergeCell ref="C1:D3"/>
    <mergeCell ref="AU1:AV1"/>
    <mergeCell ref="AU3:AV3"/>
  </mergeCells>
  <printOptions horizontalCentered="1"/>
  <pageMargins left="0.19685039370078741" right="0.19685039370078741" top="0.78740157480314965" bottom="0.39370078740157483" header="0" footer="0"/>
  <pageSetup paperSize="14" scale="2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P112"/>
  <sheetViews>
    <sheetView showGridLines="0" tabSelected="1" topLeftCell="A40" zoomScale="70" zoomScaleNormal="70" zoomScaleSheetLayoutView="55" workbookViewId="0">
      <selection activeCell="AK41" sqref="AK41"/>
    </sheetView>
  </sheetViews>
  <sheetFormatPr baseColWidth="10" defaultColWidth="11.42578125" defaultRowHeight="12.75" x14ac:dyDescent="0.2"/>
  <cols>
    <col min="1" max="2" width="2.7109375" style="1" customWidth="1"/>
    <col min="3" max="6" width="24.7109375" style="6" customWidth="1"/>
    <col min="7" max="7" width="40.7109375" style="6" customWidth="1"/>
    <col min="8" max="8" width="24.7109375" style="1" customWidth="1"/>
    <col min="9" max="9" width="57" style="1" customWidth="1"/>
    <col min="10" max="10" width="24.7109375" style="4" customWidth="1"/>
    <col min="11" max="11" width="45.85546875" style="1" customWidth="1"/>
    <col min="12" max="12" width="51.5703125" style="1" customWidth="1"/>
    <col min="13" max="13" width="24.7109375" style="4" customWidth="1"/>
    <col min="14" max="15" width="24.7109375" style="1" customWidth="1"/>
    <col min="16" max="16" width="24.7109375" style="7" customWidth="1"/>
    <col min="17" max="19" width="24.7109375" style="4" customWidth="1"/>
    <col min="20" max="41" width="24.7109375" style="1" customWidth="1"/>
    <col min="42" max="42" width="9.7109375" style="1" customWidth="1"/>
    <col min="43" max="43" width="11.5703125" style="1" customWidth="1"/>
    <col min="44" max="46" width="9.7109375" style="1" customWidth="1"/>
    <col min="47" max="47" width="12.28515625" style="1" customWidth="1"/>
    <col min="48" max="48" width="24.5703125" style="1" customWidth="1"/>
    <col min="49" max="49" width="22.85546875" style="1" customWidth="1"/>
    <col min="50" max="50" width="40.7109375" style="1" customWidth="1"/>
    <col min="51" max="51" width="29.85546875" style="1" customWidth="1"/>
    <col min="52" max="52" width="19.7109375" style="1" customWidth="1"/>
    <col min="53" max="53" width="33.28515625" style="1" customWidth="1"/>
    <col min="54" max="54" width="27.140625" style="1" customWidth="1"/>
    <col min="55" max="55" width="40" style="1" customWidth="1"/>
    <col min="56" max="56" width="7.85546875" style="1" customWidth="1"/>
    <col min="57" max="57" width="22.140625" style="1" customWidth="1"/>
    <col min="58" max="58" width="34.5703125" style="1" customWidth="1"/>
    <col min="59" max="59" width="17.5703125" style="1" customWidth="1"/>
    <col min="60" max="60" width="8.140625" style="1" customWidth="1"/>
    <col min="61" max="61" width="38.140625" style="1" customWidth="1"/>
    <col min="62" max="62" width="41" style="1" customWidth="1"/>
    <col min="63" max="63" width="52.42578125" style="1" customWidth="1"/>
    <col min="64" max="64" width="34.7109375" style="1" customWidth="1"/>
    <col min="65" max="65" width="11.42578125" style="1" customWidth="1"/>
    <col min="66" max="66" width="11.42578125" style="4" customWidth="1"/>
    <col min="67" max="67" width="14" style="4" customWidth="1"/>
    <col min="68" max="68" width="14.7109375" style="4" customWidth="1"/>
    <col min="69" max="16384" width="11.42578125" style="1"/>
  </cols>
  <sheetData>
    <row r="1" spans="1:68" ht="30" customHeight="1" x14ac:dyDescent="0.2">
      <c r="C1" s="348"/>
      <c r="D1" s="349"/>
      <c r="E1" s="337" t="s">
        <v>38</v>
      </c>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337"/>
      <c r="AM1" s="337"/>
      <c r="AN1" s="337"/>
      <c r="AO1" s="337"/>
      <c r="AP1" s="337"/>
      <c r="AQ1" s="337"/>
      <c r="AR1" s="337"/>
      <c r="AS1" s="337"/>
      <c r="AT1" s="337"/>
      <c r="AU1" s="338"/>
      <c r="AV1" s="286" t="s">
        <v>185</v>
      </c>
      <c r="AW1" s="286"/>
    </row>
    <row r="2" spans="1:68" ht="30" customHeight="1" x14ac:dyDescent="0.2">
      <c r="C2" s="350"/>
      <c r="D2" s="283"/>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40"/>
      <c r="AV2" s="3" t="s">
        <v>277</v>
      </c>
      <c r="AW2" s="3" t="s">
        <v>194</v>
      </c>
    </row>
    <row r="3" spans="1:68" ht="30" customHeight="1" x14ac:dyDescent="0.2">
      <c r="C3" s="351"/>
      <c r="D3" s="352"/>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41"/>
      <c r="AP3" s="341"/>
      <c r="AQ3" s="341"/>
      <c r="AR3" s="341"/>
      <c r="AS3" s="341"/>
      <c r="AT3" s="341"/>
      <c r="AU3" s="342"/>
      <c r="AV3" s="286" t="s">
        <v>278</v>
      </c>
      <c r="AW3" s="286"/>
    </row>
    <row r="5" spans="1:68" s="8" customFormat="1" ht="18.75" customHeight="1" x14ac:dyDescent="0.2">
      <c r="C5" s="347" t="s">
        <v>195</v>
      </c>
      <c r="D5" s="347"/>
      <c r="E5" s="347"/>
      <c r="F5" s="347"/>
      <c r="G5" s="347"/>
      <c r="H5" s="347"/>
      <c r="I5" s="347"/>
      <c r="J5" s="320" t="s">
        <v>48</v>
      </c>
      <c r="K5" s="346"/>
      <c r="M5" s="46"/>
      <c r="N5" s="320" t="s">
        <v>64</v>
      </c>
      <c r="O5" s="346"/>
      <c r="Q5" s="320" t="s">
        <v>65</v>
      </c>
      <c r="R5" s="346">
        <v>2016</v>
      </c>
      <c r="S5" s="185"/>
      <c r="BN5" s="43"/>
      <c r="BO5" s="43"/>
      <c r="BP5" s="43"/>
    </row>
    <row r="6" spans="1:68" s="8" customFormat="1" ht="18.75" customHeight="1" x14ac:dyDescent="0.2">
      <c r="C6" s="347"/>
      <c r="D6" s="347"/>
      <c r="E6" s="347"/>
      <c r="F6" s="347"/>
      <c r="G6" s="347"/>
      <c r="H6" s="347"/>
      <c r="I6" s="347"/>
      <c r="J6" s="320"/>
      <c r="K6" s="346"/>
      <c r="M6" s="46"/>
      <c r="N6" s="320"/>
      <c r="O6" s="346"/>
      <c r="Q6" s="320"/>
      <c r="R6" s="346"/>
      <c r="S6" s="185"/>
      <c r="BN6" s="43"/>
      <c r="BO6" s="43"/>
      <c r="BP6" s="43"/>
    </row>
    <row r="7" spans="1:68" s="8" customFormat="1" x14ac:dyDescent="0.2">
      <c r="C7" s="10"/>
      <c r="D7" s="10"/>
      <c r="E7" s="10"/>
      <c r="F7" s="10"/>
      <c r="G7" s="10"/>
      <c r="J7" s="46"/>
      <c r="M7" s="46"/>
      <c r="Q7" s="49"/>
      <c r="R7" s="43"/>
      <c r="S7" s="184"/>
      <c r="AU7" s="29"/>
      <c r="BN7" s="43"/>
      <c r="BO7" s="43"/>
      <c r="BP7" s="43"/>
    </row>
    <row r="8" spans="1:68" s="8" customFormat="1" ht="30" customHeight="1" x14ac:dyDescent="0.2">
      <c r="C8" s="322" t="s">
        <v>204</v>
      </c>
      <c r="D8" s="322" t="s">
        <v>205</v>
      </c>
      <c r="E8" s="322" t="s">
        <v>206</v>
      </c>
      <c r="F8" s="322" t="s">
        <v>207</v>
      </c>
      <c r="G8" s="311" t="s">
        <v>158</v>
      </c>
      <c r="H8" s="311" t="s">
        <v>7</v>
      </c>
      <c r="I8" s="301" t="s">
        <v>156</v>
      </c>
      <c r="J8" s="311" t="s">
        <v>16</v>
      </c>
      <c r="K8" s="311" t="s">
        <v>1</v>
      </c>
      <c r="L8" s="311" t="s">
        <v>15</v>
      </c>
      <c r="M8" s="311" t="s">
        <v>30</v>
      </c>
      <c r="N8" s="311" t="s">
        <v>32</v>
      </c>
      <c r="O8" s="301" t="s">
        <v>169</v>
      </c>
      <c r="P8" s="311" t="s">
        <v>31</v>
      </c>
      <c r="Q8" s="301" t="s">
        <v>170</v>
      </c>
      <c r="R8" s="311" t="s">
        <v>36</v>
      </c>
      <c r="S8" s="301" t="s">
        <v>281</v>
      </c>
      <c r="T8" s="311" t="s">
        <v>37</v>
      </c>
      <c r="U8" s="311" t="s">
        <v>0</v>
      </c>
      <c r="V8" s="301" t="s">
        <v>208</v>
      </c>
      <c r="W8" s="309" t="s">
        <v>67</v>
      </c>
      <c r="X8" s="309" t="s">
        <v>68</v>
      </c>
      <c r="Y8" s="309" t="s">
        <v>69</v>
      </c>
      <c r="Z8" s="309" t="s">
        <v>70</v>
      </c>
      <c r="AA8" s="309" t="s">
        <v>71</v>
      </c>
      <c r="AB8" s="311" t="s">
        <v>40</v>
      </c>
      <c r="AC8" s="311" t="s">
        <v>2</v>
      </c>
      <c r="AD8" s="343" t="s">
        <v>209</v>
      </c>
      <c r="AE8" s="344"/>
      <c r="AF8" s="344"/>
      <c r="AG8" s="344"/>
      <c r="AH8" s="344"/>
      <c r="AI8" s="344"/>
      <c r="AJ8" s="344"/>
      <c r="AK8" s="345"/>
      <c r="AL8" s="311" t="s">
        <v>139</v>
      </c>
      <c r="AM8" s="311"/>
      <c r="AN8" s="311" t="s">
        <v>88</v>
      </c>
      <c r="AO8" s="311" t="s">
        <v>104</v>
      </c>
      <c r="AP8" s="311" t="s">
        <v>140</v>
      </c>
      <c r="AQ8" s="311"/>
      <c r="AR8" s="311"/>
      <c r="AS8" s="311" t="s">
        <v>141</v>
      </c>
      <c r="AT8" s="311"/>
      <c r="AU8" s="311"/>
      <c r="AV8" s="335" t="s">
        <v>153</v>
      </c>
      <c r="AW8" s="336"/>
      <c r="BN8" s="43"/>
      <c r="BO8" s="43"/>
      <c r="BP8" s="43"/>
    </row>
    <row r="9" spans="1:68" ht="48" customHeight="1" x14ac:dyDescent="0.2">
      <c r="C9" s="323"/>
      <c r="D9" s="323"/>
      <c r="E9" s="323"/>
      <c r="F9" s="323"/>
      <c r="G9" s="311"/>
      <c r="H9" s="311"/>
      <c r="I9" s="302"/>
      <c r="J9" s="311"/>
      <c r="K9" s="311"/>
      <c r="L9" s="311"/>
      <c r="M9" s="311"/>
      <c r="N9" s="311"/>
      <c r="O9" s="302"/>
      <c r="P9" s="311"/>
      <c r="Q9" s="302"/>
      <c r="R9" s="311"/>
      <c r="S9" s="302"/>
      <c r="T9" s="311"/>
      <c r="U9" s="311"/>
      <c r="V9" s="302"/>
      <c r="W9" s="310"/>
      <c r="X9" s="310"/>
      <c r="Y9" s="310"/>
      <c r="Z9" s="310"/>
      <c r="AA9" s="310"/>
      <c r="AB9" s="311"/>
      <c r="AC9" s="311"/>
      <c r="AD9" s="73" t="s">
        <v>142</v>
      </c>
      <c r="AE9" s="74" t="s">
        <v>74</v>
      </c>
      <c r="AF9" s="73" t="s">
        <v>143</v>
      </c>
      <c r="AG9" s="74" t="s">
        <v>74</v>
      </c>
      <c r="AH9" s="73" t="s">
        <v>144</v>
      </c>
      <c r="AI9" s="74" t="s">
        <v>74</v>
      </c>
      <c r="AJ9" s="73" t="s">
        <v>145</v>
      </c>
      <c r="AK9" s="74" t="s">
        <v>74</v>
      </c>
      <c r="AL9" s="75" t="s">
        <v>138</v>
      </c>
      <c r="AM9" s="75" t="s">
        <v>111</v>
      </c>
      <c r="AN9" s="311"/>
      <c r="AO9" s="311"/>
      <c r="AP9" s="75" t="s">
        <v>105</v>
      </c>
      <c r="AQ9" s="75" t="s">
        <v>106</v>
      </c>
      <c r="AR9" s="75" t="s">
        <v>109</v>
      </c>
      <c r="AS9" s="75" t="s">
        <v>105</v>
      </c>
      <c r="AT9" s="75" t="s">
        <v>106</v>
      </c>
      <c r="AU9" s="75" t="s">
        <v>109</v>
      </c>
      <c r="AV9" s="75" t="s">
        <v>154</v>
      </c>
      <c r="AW9" s="75" t="s">
        <v>155</v>
      </c>
      <c r="BN9" s="1"/>
      <c r="BO9" s="1"/>
      <c r="BP9" s="1"/>
    </row>
    <row r="10" spans="1:68" ht="255" customHeight="1" x14ac:dyDescent="0.2">
      <c r="A10" s="52"/>
      <c r="B10" s="52"/>
      <c r="C10" s="3" t="s">
        <v>324</v>
      </c>
      <c r="D10" s="3" t="s">
        <v>292</v>
      </c>
      <c r="E10" s="3" t="s">
        <v>293</v>
      </c>
      <c r="F10" s="56" t="s">
        <v>290</v>
      </c>
      <c r="G10" s="3" t="s">
        <v>283</v>
      </c>
      <c r="H10" s="30" t="s">
        <v>282</v>
      </c>
      <c r="I10" s="30" t="s">
        <v>297</v>
      </c>
      <c r="J10" s="32" t="s">
        <v>192</v>
      </c>
      <c r="K10" s="31" t="s">
        <v>296</v>
      </c>
      <c r="L10" s="31" t="s">
        <v>284</v>
      </c>
      <c r="M10" s="51" t="s">
        <v>19</v>
      </c>
      <c r="N10" s="48" t="str">
        <f>IF(M10="Casi con certeza","5",IF(M10="Probable","4",IF(M10="Posible","3",IF(M10="Improbable","2",IF(M10="Raro","1","")))))</f>
        <v>3</v>
      </c>
      <c r="O10" s="47" t="s">
        <v>46</v>
      </c>
      <c r="P10" s="48" t="str">
        <f t="shared" ref="P10:P17" si="0">IF(O10="Catastrófico","5",IF(O10="Mayor","4",IF(O10="Moderado","3",IF(O10="Menor","2",IF(O10="Insignificante","1","")))))</f>
        <v>4</v>
      </c>
      <c r="Q10" s="33">
        <v>1</v>
      </c>
      <c r="R10" s="34" t="s">
        <v>285</v>
      </c>
      <c r="S10" s="34" t="s">
        <v>286</v>
      </c>
      <c r="T10" s="32">
        <f t="shared" ref="T10:T30" si="1">N10*P10*Q10</f>
        <v>12</v>
      </c>
      <c r="U10" s="30" t="str">
        <f t="shared" ref="U10:U30" si="2">IF(T10&gt;11,"ZONA DE RIESGO EXTREMA",IF(T10&lt;4,"ZONA DE RIESGO BAJA",IF(T10=4,"ZONA DE RIESGO MODERADA","ZONA DE RIESGO ALTA")))</f>
        <v>ZONA DE RIESGO EXTREMA</v>
      </c>
      <c r="V10" s="32" t="s">
        <v>287</v>
      </c>
      <c r="W10" s="32" t="s">
        <v>298</v>
      </c>
      <c r="X10" s="32" t="s">
        <v>665</v>
      </c>
      <c r="Y10" s="32" t="s">
        <v>299</v>
      </c>
      <c r="Z10" s="193">
        <v>0</v>
      </c>
      <c r="AA10" s="32" t="s">
        <v>288</v>
      </c>
      <c r="AB10" s="32" t="s">
        <v>171</v>
      </c>
      <c r="AC10" s="33" t="s">
        <v>300</v>
      </c>
      <c r="AD10" s="53">
        <v>0</v>
      </c>
      <c r="AE10" s="54"/>
      <c r="AF10" s="53">
        <v>0</v>
      </c>
      <c r="AG10" s="54"/>
      <c r="AH10" s="53">
        <v>0</v>
      </c>
      <c r="AI10" s="54"/>
      <c r="AJ10" s="53">
        <v>0</v>
      </c>
      <c r="AK10" s="54"/>
      <c r="AL10" s="31" t="s">
        <v>114</v>
      </c>
      <c r="AM10" s="31" t="s">
        <v>127</v>
      </c>
      <c r="AN10" s="72">
        <v>0</v>
      </c>
      <c r="AO10" s="31"/>
      <c r="AP10" s="30">
        <v>1</v>
      </c>
      <c r="AQ10" s="30">
        <v>2</v>
      </c>
      <c r="AR10" s="30">
        <v>2017</v>
      </c>
      <c r="AS10" s="30">
        <v>31</v>
      </c>
      <c r="AT10" s="30">
        <v>12</v>
      </c>
      <c r="AU10" s="30">
        <v>2017</v>
      </c>
      <c r="AV10" s="55"/>
      <c r="AW10" s="55"/>
      <c r="BN10" s="1"/>
      <c r="BO10" s="1"/>
      <c r="BP10" s="1"/>
    </row>
    <row r="11" spans="1:68" ht="199.5" customHeight="1" x14ac:dyDescent="0.2">
      <c r="A11" s="52"/>
      <c r="B11" s="52"/>
      <c r="C11" s="196" t="s">
        <v>325</v>
      </c>
      <c r="D11" s="196" t="s">
        <v>326</v>
      </c>
      <c r="E11" s="196" t="s">
        <v>327</v>
      </c>
      <c r="F11" s="196" t="s">
        <v>328</v>
      </c>
      <c r="G11" s="3" t="s">
        <v>329</v>
      </c>
      <c r="H11" s="30" t="s">
        <v>5</v>
      </c>
      <c r="I11" s="197" t="s">
        <v>330</v>
      </c>
      <c r="J11" s="197" t="s">
        <v>331</v>
      </c>
      <c r="K11" s="31" t="s">
        <v>332</v>
      </c>
      <c r="L11" s="31" t="s">
        <v>333</v>
      </c>
      <c r="M11" s="51" t="s">
        <v>18</v>
      </c>
      <c r="N11" s="48" t="str">
        <f>IF(M11="Casi con certeza","5",IF(M11="Probable","4",IF(M11="Posible","3",IF(M11="Improbable","2",IF(M11="Raro","1","")))))</f>
        <v>4</v>
      </c>
      <c r="O11" s="47" t="s">
        <v>46</v>
      </c>
      <c r="P11" s="48" t="str">
        <f t="shared" si="0"/>
        <v>4</v>
      </c>
      <c r="Q11" s="33">
        <v>1</v>
      </c>
      <c r="R11" s="34" t="s">
        <v>334</v>
      </c>
      <c r="S11" s="34" t="s">
        <v>286</v>
      </c>
      <c r="T11" s="32">
        <f t="shared" si="1"/>
        <v>16</v>
      </c>
      <c r="U11" s="30" t="str">
        <f t="shared" si="2"/>
        <v>ZONA DE RIESGO EXTREMA</v>
      </c>
      <c r="V11" s="32" t="s">
        <v>335</v>
      </c>
      <c r="W11" s="32" t="s">
        <v>336</v>
      </c>
      <c r="X11" s="32" t="s">
        <v>610</v>
      </c>
      <c r="Y11" s="32" t="s">
        <v>176</v>
      </c>
      <c r="Z11" s="193">
        <v>0.1</v>
      </c>
      <c r="AA11" s="32" t="s">
        <v>178</v>
      </c>
      <c r="AB11" s="32" t="s">
        <v>172</v>
      </c>
      <c r="AC11" s="33" t="s">
        <v>337</v>
      </c>
      <c r="AD11" s="53">
        <v>0</v>
      </c>
      <c r="AE11" s="54"/>
      <c r="AF11" s="53">
        <v>0</v>
      </c>
      <c r="AG11" s="54"/>
      <c r="AH11" s="53">
        <v>0</v>
      </c>
      <c r="AI11" s="54"/>
      <c r="AJ11" s="53">
        <v>0</v>
      </c>
      <c r="AK11" s="54"/>
      <c r="AL11" s="31" t="s">
        <v>117</v>
      </c>
      <c r="AM11" s="31" t="s">
        <v>130</v>
      </c>
      <c r="AN11" s="72">
        <f t="shared" ref="AN11:AN30" si="3">AVERAGE(AF11,AH11,AJ11,AL11)</f>
        <v>0</v>
      </c>
      <c r="AO11" s="31"/>
      <c r="AP11" s="33"/>
      <c r="AQ11" s="33"/>
      <c r="AR11" s="32"/>
      <c r="AS11" s="32"/>
      <c r="AT11" s="32"/>
      <c r="AU11" s="32"/>
      <c r="AV11" s="55"/>
      <c r="AW11" s="55"/>
      <c r="BN11" s="1"/>
      <c r="BO11" s="1"/>
      <c r="BP11" s="1"/>
    </row>
    <row r="12" spans="1:68" ht="166.5" customHeight="1" thickBot="1" x14ac:dyDescent="0.25">
      <c r="A12" s="52"/>
      <c r="B12" s="52"/>
      <c r="C12" s="196" t="s">
        <v>325</v>
      </c>
      <c r="D12" s="196" t="s">
        <v>326</v>
      </c>
      <c r="E12" s="196" t="s">
        <v>327</v>
      </c>
      <c r="F12" s="196" t="s">
        <v>328</v>
      </c>
      <c r="G12" s="3" t="s">
        <v>329</v>
      </c>
      <c r="H12" s="30" t="s">
        <v>5</v>
      </c>
      <c r="I12" s="197" t="s">
        <v>338</v>
      </c>
      <c r="J12" s="197" t="s">
        <v>339</v>
      </c>
      <c r="K12" s="31" t="s">
        <v>340</v>
      </c>
      <c r="L12" s="31" t="s">
        <v>341</v>
      </c>
      <c r="M12" s="51" t="s">
        <v>18</v>
      </c>
      <c r="N12" s="48" t="str">
        <f t="shared" ref="N12:N17" si="4">IF(M12="Casi con certeza","5",IF(M12="Probable","4",IF(M12="Posible","3",IF(M12="Improbable","2",IF(M12="Raro","1","")))))</f>
        <v>4</v>
      </c>
      <c r="O12" s="47" t="s">
        <v>46</v>
      </c>
      <c r="P12" s="48" t="str">
        <f t="shared" si="0"/>
        <v>4</v>
      </c>
      <c r="Q12" s="33">
        <v>1</v>
      </c>
      <c r="R12" s="34" t="s">
        <v>342</v>
      </c>
      <c r="S12" s="34" t="s">
        <v>286</v>
      </c>
      <c r="T12" s="32">
        <f t="shared" si="1"/>
        <v>16</v>
      </c>
      <c r="U12" s="30" t="str">
        <f t="shared" si="2"/>
        <v>ZONA DE RIESGO EXTREMA</v>
      </c>
      <c r="V12" s="32" t="s">
        <v>343</v>
      </c>
      <c r="W12" s="32" t="s">
        <v>344</v>
      </c>
      <c r="X12" s="32" t="s">
        <v>610</v>
      </c>
      <c r="Y12" s="32" t="s">
        <v>175</v>
      </c>
      <c r="Z12" s="32" t="s">
        <v>345</v>
      </c>
      <c r="AA12" s="32" t="s">
        <v>178</v>
      </c>
      <c r="AB12" s="32" t="s">
        <v>172</v>
      </c>
      <c r="AC12" s="33" t="s">
        <v>346</v>
      </c>
      <c r="AD12" s="53">
        <v>0</v>
      </c>
      <c r="AE12" s="54"/>
      <c r="AF12" s="53">
        <v>0</v>
      </c>
      <c r="AG12" s="54"/>
      <c r="AH12" s="53">
        <v>0</v>
      </c>
      <c r="AI12" s="54"/>
      <c r="AJ12" s="53">
        <v>0</v>
      </c>
      <c r="AK12" s="54"/>
      <c r="AL12" s="31" t="s">
        <v>117</v>
      </c>
      <c r="AM12" s="31" t="s">
        <v>130</v>
      </c>
      <c r="AN12" s="72">
        <f t="shared" si="3"/>
        <v>0</v>
      </c>
      <c r="AO12" s="31"/>
      <c r="AP12" s="33"/>
      <c r="AQ12" s="33"/>
      <c r="AR12" s="32"/>
      <c r="AS12" s="32"/>
      <c r="AT12" s="32"/>
      <c r="AU12" s="32"/>
      <c r="AV12" s="55"/>
      <c r="AW12" s="55"/>
      <c r="BN12" s="1"/>
      <c r="BO12" s="1"/>
      <c r="BP12" s="1"/>
    </row>
    <row r="13" spans="1:68" ht="297" customHeight="1" thickBot="1" x14ac:dyDescent="0.25">
      <c r="A13" s="52"/>
      <c r="B13" s="52"/>
      <c r="C13" s="41" t="s">
        <v>357</v>
      </c>
      <c r="D13" s="195" t="s">
        <v>358</v>
      </c>
      <c r="E13" s="41" t="s">
        <v>359</v>
      </c>
      <c r="F13" s="41" t="s">
        <v>360</v>
      </c>
      <c r="G13" s="244" t="s">
        <v>361</v>
      </c>
      <c r="H13" s="244" t="s">
        <v>13</v>
      </c>
      <c r="I13" s="244" t="s">
        <v>362</v>
      </c>
      <c r="J13" s="244" t="s">
        <v>192</v>
      </c>
      <c r="K13" s="244" t="s">
        <v>363</v>
      </c>
      <c r="L13" s="244" t="s">
        <v>364</v>
      </c>
      <c r="M13" s="51" t="s">
        <v>18</v>
      </c>
      <c r="N13" s="201" t="str">
        <f t="shared" si="4"/>
        <v>4</v>
      </c>
      <c r="O13" s="47" t="s">
        <v>47</v>
      </c>
      <c r="P13" s="201" t="str">
        <f t="shared" si="0"/>
        <v>5</v>
      </c>
      <c r="Q13" s="200">
        <v>0.5</v>
      </c>
      <c r="R13" s="200" t="s">
        <v>365</v>
      </c>
      <c r="S13" s="202" t="s">
        <v>366</v>
      </c>
      <c r="T13" s="203">
        <f t="shared" si="1"/>
        <v>10</v>
      </c>
      <c r="U13" s="204" t="str">
        <f t="shared" si="2"/>
        <v>ZONA DE RIESGO ALTA</v>
      </c>
      <c r="V13" s="247" t="s">
        <v>367</v>
      </c>
      <c r="W13" s="248" t="s">
        <v>446</v>
      </c>
      <c r="X13" s="32" t="s">
        <v>447</v>
      </c>
      <c r="Y13" s="32" t="s">
        <v>177</v>
      </c>
      <c r="Z13" s="193">
        <v>1</v>
      </c>
      <c r="AA13" s="32" t="s">
        <v>179</v>
      </c>
      <c r="AB13" s="32" t="s">
        <v>171</v>
      </c>
      <c r="AC13" s="248" t="s">
        <v>448</v>
      </c>
      <c r="AD13" s="206">
        <v>0</v>
      </c>
      <c r="AE13" s="207"/>
      <c r="AF13" s="206">
        <v>0</v>
      </c>
      <c r="AG13" s="207"/>
      <c r="AH13" s="206">
        <v>0</v>
      </c>
      <c r="AI13" s="207"/>
      <c r="AJ13" s="206">
        <v>0</v>
      </c>
      <c r="AK13" s="207"/>
      <c r="AL13" s="208" t="s">
        <v>119</v>
      </c>
      <c r="AM13" s="208" t="s">
        <v>132</v>
      </c>
      <c r="AN13" s="209">
        <f t="shared" si="3"/>
        <v>0</v>
      </c>
      <c r="AO13" s="208"/>
      <c r="AP13" s="202"/>
      <c r="AQ13" s="202"/>
      <c r="AR13" s="203"/>
      <c r="AS13" s="203"/>
      <c r="AT13" s="203"/>
      <c r="AU13" s="203"/>
      <c r="AV13" s="210"/>
      <c r="AW13" s="210"/>
      <c r="BN13" s="1"/>
      <c r="BO13" s="1"/>
      <c r="BP13" s="1"/>
    </row>
    <row r="14" spans="1:68" ht="256.5" customHeight="1" thickBot="1" x14ac:dyDescent="0.25">
      <c r="A14" s="52"/>
      <c r="B14" s="52"/>
      <c r="C14" s="41" t="s">
        <v>357</v>
      </c>
      <c r="D14" s="195" t="s">
        <v>358</v>
      </c>
      <c r="E14" s="41" t="s">
        <v>359</v>
      </c>
      <c r="F14" s="41" t="s">
        <v>360</v>
      </c>
      <c r="G14" s="244" t="s">
        <v>361</v>
      </c>
      <c r="H14" s="244" t="s">
        <v>13</v>
      </c>
      <c r="I14" s="244" t="s">
        <v>370</v>
      </c>
      <c r="J14" s="244" t="s">
        <v>192</v>
      </c>
      <c r="K14" s="244" t="s">
        <v>371</v>
      </c>
      <c r="L14" s="244" t="s">
        <v>372</v>
      </c>
      <c r="M14" s="51" t="s">
        <v>18</v>
      </c>
      <c r="N14" s="201" t="str">
        <f t="shared" si="4"/>
        <v>4</v>
      </c>
      <c r="O14" s="47" t="s">
        <v>47</v>
      </c>
      <c r="P14" s="201" t="str">
        <f t="shared" si="0"/>
        <v>5</v>
      </c>
      <c r="Q14" s="200">
        <v>0.5</v>
      </c>
      <c r="R14" s="199" t="s">
        <v>373</v>
      </c>
      <c r="S14" s="202" t="s">
        <v>366</v>
      </c>
      <c r="T14" s="203">
        <f t="shared" si="1"/>
        <v>10</v>
      </c>
      <c r="U14" s="204" t="str">
        <f t="shared" si="2"/>
        <v>ZONA DE RIESGO ALTA</v>
      </c>
      <c r="V14" s="248" t="s">
        <v>449</v>
      </c>
      <c r="W14" s="248" t="s">
        <v>374</v>
      </c>
      <c r="X14" s="32" t="s">
        <v>450</v>
      </c>
      <c r="Y14" s="32" t="s">
        <v>176</v>
      </c>
      <c r="Z14" s="193">
        <v>1</v>
      </c>
      <c r="AA14" s="32" t="s">
        <v>180</v>
      </c>
      <c r="AB14" s="32" t="s">
        <v>172</v>
      </c>
      <c r="AC14" s="248" t="s">
        <v>451</v>
      </c>
      <c r="AD14" s="206">
        <v>0</v>
      </c>
      <c r="AE14" s="207"/>
      <c r="AF14" s="206">
        <v>0</v>
      </c>
      <c r="AG14" s="207"/>
      <c r="AH14" s="206">
        <v>0</v>
      </c>
      <c r="AI14" s="207"/>
      <c r="AJ14" s="206">
        <v>0</v>
      </c>
      <c r="AK14" s="207"/>
      <c r="AL14" s="208" t="s">
        <v>119</v>
      </c>
      <c r="AM14" s="208" t="s">
        <v>132</v>
      </c>
      <c r="AN14" s="209">
        <f t="shared" si="3"/>
        <v>0</v>
      </c>
      <c r="AO14" s="208"/>
      <c r="AP14" s="202"/>
      <c r="AQ14" s="202"/>
      <c r="AR14" s="203"/>
      <c r="AS14" s="203"/>
      <c r="AT14" s="203"/>
      <c r="AU14" s="203"/>
      <c r="AV14" s="210"/>
      <c r="AW14" s="210"/>
      <c r="BN14" s="1"/>
      <c r="BO14" s="1"/>
      <c r="BP14" s="1"/>
    </row>
    <row r="15" spans="1:68" ht="255" customHeight="1" thickBot="1" x14ac:dyDescent="0.25">
      <c r="A15" s="52"/>
      <c r="B15" s="52"/>
      <c r="C15" s="41" t="s">
        <v>357</v>
      </c>
      <c r="D15" s="195" t="s">
        <v>358</v>
      </c>
      <c r="E15" s="41" t="s">
        <v>359</v>
      </c>
      <c r="F15" s="41" t="s">
        <v>360</v>
      </c>
      <c r="G15" s="41" t="s">
        <v>361</v>
      </c>
      <c r="H15" s="244" t="s">
        <v>13</v>
      </c>
      <c r="I15" s="245" t="s">
        <v>375</v>
      </c>
      <c r="J15" s="245" t="s">
        <v>192</v>
      </c>
      <c r="K15" s="245" t="s">
        <v>376</v>
      </c>
      <c r="L15" s="245" t="s">
        <v>377</v>
      </c>
      <c r="M15" s="51" t="s">
        <v>18</v>
      </c>
      <c r="N15" s="201" t="str">
        <f t="shared" si="4"/>
        <v>4</v>
      </c>
      <c r="O15" s="47" t="s">
        <v>47</v>
      </c>
      <c r="P15" s="201" t="str">
        <f t="shared" si="0"/>
        <v>5</v>
      </c>
      <c r="Q15" s="211">
        <v>0.5</v>
      </c>
      <c r="R15" s="205" t="s">
        <v>452</v>
      </c>
      <c r="S15" s="202" t="s">
        <v>366</v>
      </c>
      <c r="T15" s="203">
        <f t="shared" si="1"/>
        <v>10</v>
      </c>
      <c r="U15" s="204" t="str">
        <f t="shared" si="2"/>
        <v>ZONA DE RIESGO ALTA</v>
      </c>
      <c r="V15" s="249" t="s">
        <v>453</v>
      </c>
      <c r="W15" s="250" t="s">
        <v>454</v>
      </c>
      <c r="X15" s="32" t="s">
        <v>610</v>
      </c>
      <c r="Y15" s="32" t="s">
        <v>368</v>
      </c>
      <c r="Z15" s="193">
        <v>1</v>
      </c>
      <c r="AA15" s="32" t="s">
        <v>455</v>
      </c>
      <c r="AB15" s="32" t="s">
        <v>171</v>
      </c>
      <c r="AC15" s="33" t="s">
        <v>378</v>
      </c>
      <c r="AD15" s="206">
        <v>0</v>
      </c>
      <c r="AE15" s="207"/>
      <c r="AF15" s="206">
        <v>0</v>
      </c>
      <c r="AG15" s="207"/>
      <c r="AH15" s="206">
        <v>0</v>
      </c>
      <c r="AI15" s="207"/>
      <c r="AJ15" s="206">
        <v>0</v>
      </c>
      <c r="AK15" s="207"/>
      <c r="AL15" s="208" t="s">
        <v>119</v>
      </c>
      <c r="AM15" s="208" t="s">
        <v>132</v>
      </c>
      <c r="AN15" s="209">
        <f t="shared" si="3"/>
        <v>0</v>
      </c>
      <c r="AO15" s="208"/>
      <c r="AP15" s="202"/>
      <c r="AQ15" s="202"/>
      <c r="AR15" s="203"/>
      <c r="AS15" s="203"/>
      <c r="AT15" s="203"/>
      <c r="AU15" s="203"/>
      <c r="AV15" s="210"/>
      <c r="AW15" s="210"/>
      <c r="BN15" s="1"/>
      <c r="BO15" s="1"/>
      <c r="BP15" s="1"/>
    </row>
    <row r="16" spans="1:68" ht="234" customHeight="1" thickBot="1" x14ac:dyDescent="0.25">
      <c r="A16" s="52"/>
      <c r="B16" s="52"/>
      <c r="C16" s="41" t="s">
        <v>357</v>
      </c>
      <c r="D16" s="195" t="s">
        <v>358</v>
      </c>
      <c r="E16" s="41" t="s">
        <v>359</v>
      </c>
      <c r="F16" s="41" t="s">
        <v>360</v>
      </c>
      <c r="G16" s="41" t="s">
        <v>379</v>
      </c>
      <c r="H16" s="244" t="s">
        <v>13</v>
      </c>
      <c r="I16" s="245" t="s">
        <v>380</v>
      </c>
      <c r="J16" s="245" t="s">
        <v>192</v>
      </c>
      <c r="K16" s="245" t="s">
        <v>381</v>
      </c>
      <c r="L16" s="245" t="s">
        <v>382</v>
      </c>
      <c r="M16" s="51" t="s">
        <v>18</v>
      </c>
      <c r="N16" s="201" t="str">
        <f t="shared" si="4"/>
        <v>4</v>
      </c>
      <c r="O16" s="47" t="s">
        <v>47</v>
      </c>
      <c r="P16" s="201" t="str">
        <f t="shared" si="0"/>
        <v>5</v>
      </c>
      <c r="Q16" s="211">
        <v>0.5</v>
      </c>
      <c r="R16" s="205" t="s">
        <v>383</v>
      </c>
      <c r="S16" s="202" t="s">
        <v>366</v>
      </c>
      <c r="T16" s="203">
        <f t="shared" si="1"/>
        <v>10</v>
      </c>
      <c r="U16" s="204" t="str">
        <f t="shared" si="2"/>
        <v>ZONA DE RIESGO ALTA</v>
      </c>
      <c r="V16" s="249" t="s">
        <v>384</v>
      </c>
      <c r="W16" s="249" t="s">
        <v>456</v>
      </c>
      <c r="X16" s="32" t="s">
        <v>610</v>
      </c>
      <c r="Y16" s="32" t="s">
        <v>457</v>
      </c>
      <c r="Z16" s="193">
        <v>1</v>
      </c>
      <c r="AA16" s="32" t="s">
        <v>369</v>
      </c>
      <c r="AB16" s="32" t="s">
        <v>171</v>
      </c>
      <c r="AC16" s="33" t="s">
        <v>385</v>
      </c>
      <c r="AD16" s="206">
        <v>0</v>
      </c>
      <c r="AE16" s="207"/>
      <c r="AF16" s="206">
        <v>0</v>
      </c>
      <c r="AG16" s="207"/>
      <c r="AH16" s="206">
        <v>0</v>
      </c>
      <c r="AI16" s="207"/>
      <c r="AJ16" s="206">
        <v>0</v>
      </c>
      <c r="AK16" s="207"/>
      <c r="AL16" s="208" t="s">
        <v>119</v>
      </c>
      <c r="AM16" s="208" t="s">
        <v>132</v>
      </c>
      <c r="AN16" s="209">
        <f t="shared" si="3"/>
        <v>0</v>
      </c>
      <c r="AO16" s="208"/>
      <c r="AP16" s="202"/>
      <c r="AQ16" s="202"/>
      <c r="AR16" s="203"/>
      <c r="AS16" s="203"/>
      <c r="AT16" s="203"/>
      <c r="AU16" s="203"/>
      <c r="AV16" s="210"/>
      <c r="AW16" s="210"/>
      <c r="BN16" s="1"/>
      <c r="BO16" s="1"/>
      <c r="BP16" s="1"/>
    </row>
    <row r="17" spans="1:68" ht="175.5" customHeight="1" x14ac:dyDescent="0.2">
      <c r="A17" s="52"/>
      <c r="B17" s="52"/>
      <c r="C17" s="299" t="s">
        <v>458</v>
      </c>
      <c r="D17" s="299" t="s">
        <v>292</v>
      </c>
      <c r="E17" s="299" t="s">
        <v>293</v>
      </c>
      <c r="F17" s="299" t="s">
        <v>290</v>
      </c>
      <c r="G17" s="299" t="s">
        <v>202</v>
      </c>
      <c r="H17" s="295" t="s">
        <v>459</v>
      </c>
      <c r="I17" s="295" t="s">
        <v>460</v>
      </c>
      <c r="J17" s="295" t="s">
        <v>461</v>
      </c>
      <c r="K17" s="297" t="s">
        <v>462</v>
      </c>
      <c r="L17" s="291" t="s">
        <v>463</v>
      </c>
      <c r="M17" s="315" t="s">
        <v>20</v>
      </c>
      <c r="N17" s="287" t="str">
        <f t="shared" si="4"/>
        <v>2</v>
      </c>
      <c r="O17" s="289" t="s">
        <v>46</v>
      </c>
      <c r="P17" s="287" t="str">
        <f t="shared" si="0"/>
        <v>4</v>
      </c>
      <c r="Q17" s="291">
        <v>1</v>
      </c>
      <c r="R17" s="293" t="s">
        <v>464</v>
      </c>
      <c r="S17" s="291" t="s">
        <v>171</v>
      </c>
      <c r="T17" s="295">
        <f t="shared" si="1"/>
        <v>8</v>
      </c>
      <c r="U17" s="295" t="str">
        <f t="shared" si="2"/>
        <v>ZONA DE RIESGO ALTA</v>
      </c>
      <c r="V17" s="33" t="s">
        <v>465</v>
      </c>
      <c r="W17" s="32" t="s">
        <v>466</v>
      </c>
      <c r="X17" s="32" t="s">
        <v>610</v>
      </c>
      <c r="Y17" s="32" t="s">
        <v>176</v>
      </c>
      <c r="Z17" s="193">
        <v>1</v>
      </c>
      <c r="AA17" s="32" t="s">
        <v>288</v>
      </c>
      <c r="AB17" s="32" t="s">
        <v>171</v>
      </c>
      <c r="AC17" s="33" t="s">
        <v>467</v>
      </c>
      <c r="AD17" s="53">
        <v>0</v>
      </c>
      <c r="AE17" s="54"/>
      <c r="AF17" s="53">
        <v>0</v>
      </c>
      <c r="AG17" s="54"/>
      <c r="AH17" s="53">
        <v>0</v>
      </c>
      <c r="AI17" s="54"/>
      <c r="AJ17" s="53">
        <v>0</v>
      </c>
      <c r="AK17" s="54"/>
      <c r="AL17" s="31" t="s">
        <v>120</v>
      </c>
      <c r="AM17" s="31" t="s">
        <v>133</v>
      </c>
      <c r="AN17" s="72">
        <f t="shared" si="3"/>
        <v>0</v>
      </c>
      <c r="AO17" s="31"/>
      <c r="AP17" s="32">
        <v>2</v>
      </c>
      <c r="AQ17" s="32" t="s">
        <v>52</v>
      </c>
      <c r="AR17" s="32">
        <v>2017</v>
      </c>
      <c r="AS17" s="32">
        <v>16</v>
      </c>
      <c r="AT17" s="32" t="s">
        <v>56</v>
      </c>
      <c r="AU17" s="32">
        <v>2017</v>
      </c>
      <c r="AV17" s="55"/>
      <c r="AW17" s="55"/>
      <c r="BN17" s="1"/>
      <c r="BO17" s="1"/>
      <c r="BP17" s="1"/>
    </row>
    <row r="18" spans="1:68" ht="70.5" customHeight="1" x14ac:dyDescent="0.2">
      <c r="A18" s="52"/>
      <c r="B18" s="52"/>
      <c r="C18" s="300"/>
      <c r="D18" s="300"/>
      <c r="E18" s="300"/>
      <c r="F18" s="300"/>
      <c r="G18" s="300"/>
      <c r="H18" s="296"/>
      <c r="I18" s="296"/>
      <c r="J18" s="296"/>
      <c r="K18" s="298"/>
      <c r="L18" s="292"/>
      <c r="M18" s="316"/>
      <c r="N18" s="288"/>
      <c r="O18" s="290"/>
      <c r="P18" s="288"/>
      <c r="Q18" s="292"/>
      <c r="R18" s="294"/>
      <c r="S18" s="292"/>
      <c r="T18" s="296"/>
      <c r="U18" s="296"/>
      <c r="V18" s="33" t="s">
        <v>468</v>
      </c>
      <c r="W18" s="32" t="s">
        <v>469</v>
      </c>
      <c r="X18" s="32" t="s">
        <v>610</v>
      </c>
      <c r="Y18" s="32" t="s">
        <v>176</v>
      </c>
      <c r="Z18" s="193">
        <v>1</v>
      </c>
      <c r="AA18" s="32" t="s">
        <v>288</v>
      </c>
      <c r="AB18" s="32" t="s">
        <v>171</v>
      </c>
      <c r="AC18" s="33" t="s">
        <v>470</v>
      </c>
      <c r="AD18" s="53">
        <v>0</v>
      </c>
      <c r="AE18" s="54"/>
      <c r="AF18" s="53">
        <v>0</v>
      </c>
      <c r="AG18" s="54"/>
      <c r="AH18" s="53">
        <v>0</v>
      </c>
      <c r="AI18" s="54"/>
      <c r="AJ18" s="53">
        <v>0</v>
      </c>
      <c r="AK18" s="54"/>
      <c r="AL18" s="31" t="s">
        <v>120</v>
      </c>
      <c r="AM18" s="31" t="s">
        <v>133</v>
      </c>
      <c r="AN18" s="72">
        <f t="shared" si="3"/>
        <v>0</v>
      </c>
      <c r="AO18" s="31"/>
      <c r="AP18" s="32">
        <v>2</v>
      </c>
      <c r="AQ18" s="32" t="s">
        <v>52</v>
      </c>
      <c r="AR18" s="32">
        <v>2017</v>
      </c>
      <c r="AS18" s="32">
        <v>16</v>
      </c>
      <c r="AT18" s="32" t="s">
        <v>56</v>
      </c>
      <c r="AU18" s="32">
        <v>2017</v>
      </c>
      <c r="AV18" s="55"/>
      <c r="AW18" s="55"/>
      <c r="BN18" s="1"/>
      <c r="BO18" s="1"/>
      <c r="BP18" s="1"/>
    </row>
    <row r="19" spans="1:68" ht="154.5" customHeight="1" x14ac:dyDescent="0.2">
      <c r="A19" s="52"/>
      <c r="B19" s="52"/>
      <c r="C19" s="56" t="s">
        <v>723</v>
      </c>
      <c r="D19" s="56" t="s">
        <v>724</v>
      </c>
      <c r="E19" s="56" t="s">
        <v>725</v>
      </c>
      <c r="F19" s="3" t="s">
        <v>722</v>
      </c>
      <c r="G19" s="223" t="s">
        <v>471</v>
      </c>
      <c r="H19" s="196" t="s">
        <v>472</v>
      </c>
      <c r="I19" s="196" t="s">
        <v>473</v>
      </c>
      <c r="J19" s="32" t="s">
        <v>192</v>
      </c>
      <c r="K19" s="224" t="s">
        <v>474</v>
      </c>
      <c r="L19" s="224" t="s">
        <v>475</v>
      </c>
      <c r="M19" s="51" t="s">
        <v>18</v>
      </c>
      <c r="N19" s="48" t="str">
        <f t="shared" ref="N19:N30" si="5">IF(M19="Casi con certeza","5",IF(M19="Probable","4",IF(M19="Posible","3",IF(M19="Improbable","2",IF(M19="Raro","1","")))))</f>
        <v>4</v>
      </c>
      <c r="O19" s="47" t="s">
        <v>47</v>
      </c>
      <c r="P19" s="48" t="str">
        <f t="shared" ref="P19:P30" si="6">IF(O19="Catastrófico","5",IF(O19="Mayor","4",IF(O19="Moderado","3",IF(O19="Menor","2",IF(O19="Insignificante","1","")))))</f>
        <v>5</v>
      </c>
      <c r="Q19" s="33">
        <v>1</v>
      </c>
      <c r="R19" s="224" t="s">
        <v>476</v>
      </c>
      <c r="S19" s="34" t="s">
        <v>286</v>
      </c>
      <c r="T19" s="32">
        <f t="shared" ref="T19:T25" si="7">N19*P19*Q19</f>
        <v>20</v>
      </c>
      <c r="U19" s="30" t="str">
        <f t="shared" ref="U19:U22" si="8">IF(T19&gt;11,"ZONA DE RIESGO EXTREMA",IF(T19&lt;4,"ZONA DE RIESGO BAJA",IF(T19=4,"ZONA DE RIESGO MODERADA","ZONA DE RIESGO ALTA")))</f>
        <v>ZONA DE RIESGO EXTREMA</v>
      </c>
      <c r="V19" s="32" t="s">
        <v>477</v>
      </c>
      <c r="W19" s="32" t="s">
        <v>478</v>
      </c>
      <c r="X19" s="32" t="s">
        <v>610</v>
      </c>
      <c r="Y19" s="32" t="s">
        <v>479</v>
      </c>
      <c r="Z19" s="193">
        <v>1</v>
      </c>
      <c r="AA19" s="32" t="s">
        <v>179</v>
      </c>
      <c r="AB19" s="32" t="s">
        <v>171</v>
      </c>
      <c r="AC19" s="33" t="s">
        <v>480</v>
      </c>
      <c r="AD19" s="53">
        <v>0</v>
      </c>
      <c r="AE19" s="54"/>
      <c r="AF19" s="53">
        <v>0</v>
      </c>
      <c r="AG19" s="54"/>
      <c r="AH19" s="53">
        <v>0</v>
      </c>
      <c r="AI19" s="54"/>
      <c r="AJ19" s="53">
        <v>0</v>
      </c>
      <c r="AK19" s="54"/>
      <c r="AL19" s="31" t="s">
        <v>121</v>
      </c>
      <c r="AM19" s="31" t="s">
        <v>134</v>
      </c>
      <c r="AN19" s="72">
        <f t="shared" si="3"/>
        <v>0</v>
      </c>
      <c r="AO19" s="31"/>
      <c r="AP19" s="30"/>
      <c r="AQ19" s="30"/>
      <c r="AR19" s="30"/>
      <c r="AS19" s="30"/>
      <c r="AT19" s="30"/>
      <c r="AU19" s="30"/>
      <c r="AV19" s="55"/>
      <c r="AW19" s="55"/>
      <c r="BN19" s="1"/>
      <c r="BO19" s="1"/>
      <c r="BP19" s="1"/>
    </row>
    <row r="20" spans="1:68" ht="137.25" customHeight="1" x14ac:dyDescent="0.2">
      <c r="A20" s="52"/>
      <c r="B20" s="52"/>
      <c r="C20" s="56" t="s">
        <v>723</v>
      </c>
      <c r="D20" s="56" t="s">
        <v>724</v>
      </c>
      <c r="E20" s="56" t="s">
        <v>725</v>
      </c>
      <c r="F20" s="3" t="s">
        <v>722</v>
      </c>
      <c r="G20" s="223" t="s">
        <v>471</v>
      </c>
      <c r="H20" s="196" t="s">
        <v>472</v>
      </c>
      <c r="I20" s="196" t="s">
        <v>481</v>
      </c>
      <c r="J20" s="32" t="s">
        <v>192</v>
      </c>
      <c r="K20" s="224" t="s">
        <v>482</v>
      </c>
      <c r="L20" s="224" t="s">
        <v>483</v>
      </c>
      <c r="M20" s="51" t="s">
        <v>19</v>
      </c>
      <c r="N20" s="48" t="str">
        <f t="shared" si="5"/>
        <v>3</v>
      </c>
      <c r="O20" s="47" t="s">
        <v>46</v>
      </c>
      <c r="P20" s="48" t="str">
        <f t="shared" si="6"/>
        <v>4</v>
      </c>
      <c r="Q20" s="33">
        <v>1</v>
      </c>
      <c r="R20" s="224" t="s">
        <v>484</v>
      </c>
      <c r="S20" s="34" t="s">
        <v>286</v>
      </c>
      <c r="T20" s="32">
        <f t="shared" si="7"/>
        <v>12</v>
      </c>
      <c r="U20" s="30" t="str">
        <f t="shared" si="8"/>
        <v>ZONA DE RIESGO EXTREMA</v>
      </c>
      <c r="V20" s="32" t="s">
        <v>485</v>
      </c>
      <c r="W20" s="32" t="s">
        <v>486</v>
      </c>
      <c r="X20" s="32" t="s">
        <v>610</v>
      </c>
      <c r="Y20" s="32" t="s">
        <v>479</v>
      </c>
      <c r="Z20" s="193">
        <v>1</v>
      </c>
      <c r="AA20" s="32" t="s">
        <v>178</v>
      </c>
      <c r="AB20" s="32" t="s">
        <v>171</v>
      </c>
      <c r="AC20" s="33" t="s">
        <v>487</v>
      </c>
      <c r="AD20" s="53">
        <v>0</v>
      </c>
      <c r="AE20" s="54"/>
      <c r="AF20" s="53">
        <v>0</v>
      </c>
      <c r="AG20" s="54"/>
      <c r="AH20" s="53">
        <v>0</v>
      </c>
      <c r="AI20" s="54"/>
      <c r="AJ20" s="53">
        <v>0</v>
      </c>
      <c r="AK20" s="54"/>
      <c r="AL20" s="31" t="s">
        <v>121</v>
      </c>
      <c r="AM20" s="31" t="s">
        <v>134</v>
      </c>
      <c r="AN20" s="72">
        <f t="shared" si="3"/>
        <v>0</v>
      </c>
      <c r="AO20" s="31"/>
      <c r="AP20" s="30"/>
      <c r="AQ20" s="30"/>
      <c r="AR20" s="30"/>
      <c r="AS20" s="30"/>
      <c r="AT20" s="30"/>
      <c r="AU20" s="30"/>
      <c r="AV20" s="55"/>
      <c r="AW20" s="55"/>
      <c r="BN20" s="1"/>
      <c r="BO20" s="1"/>
      <c r="BP20" s="1"/>
    </row>
    <row r="21" spans="1:68" ht="170.25" customHeight="1" x14ac:dyDescent="0.2">
      <c r="A21" s="52"/>
      <c r="B21" s="52"/>
      <c r="C21" s="56" t="s">
        <v>723</v>
      </c>
      <c r="D21" s="56" t="s">
        <v>724</v>
      </c>
      <c r="E21" s="56" t="s">
        <v>725</v>
      </c>
      <c r="F21" s="3" t="s">
        <v>722</v>
      </c>
      <c r="G21" s="223" t="s">
        <v>471</v>
      </c>
      <c r="H21" s="196" t="s">
        <v>472</v>
      </c>
      <c r="I21" s="196" t="s">
        <v>488</v>
      </c>
      <c r="J21" s="32" t="s">
        <v>192</v>
      </c>
      <c r="K21" s="224" t="s">
        <v>489</v>
      </c>
      <c r="L21" s="224" t="s">
        <v>490</v>
      </c>
      <c r="M21" s="51" t="s">
        <v>18</v>
      </c>
      <c r="N21" s="48" t="str">
        <f t="shared" si="5"/>
        <v>4</v>
      </c>
      <c r="O21" s="47" t="s">
        <v>45</v>
      </c>
      <c r="P21" s="48" t="str">
        <f t="shared" si="6"/>
        <v>3</v>
      </c>
      <c r="Q21" s="33">
        <v>1</v>
      </c>
      <c r="R21" s="224" t="s">
        <v>491</v>
      </c>
      <c r="S21" s="34" t="s">
        <v>286</v>
      </c>
      <c r="T21" s="32">
        <f t="shared" si="7"/>
        <v>12</v>
      </c>
      <c r="U21" s="30" t="str">
        <f t="shared" si="8"/>
        <v>ZONA DE RIESGO EXTREMA</v>
      </c>
      <c r="V21" s="32" t="s">
        <v>477</v>
      </c>
      <c r="W21" s="32" t="s">
        <v>492</v>
      </c>
      <c r="X21" s="32" t="s">
        <v>610</v>
      </c>
      <c r="Y21" s="32" t="s">
        <v>479</v>
      </c>
      <c r="Z21" s="193">
        <v>1</v>
      </c>
      <c r="AA21" s="32" t="s">
        <v>179</v>
      </c>
      <c r="AB21" s="32" t="s">
        <v>171</v>
      </c>
      <c r="AC21" s="33" t="s">
        <v>493</v>
      </c>
      <c r="AD21" s="53">
        <v>0</v>
      </c>
      <c r="AE21" s="54"/>
      <c r="AF21" s="53">
        <v>0</v>
      </c>
      <c r="AG21" s="54"/>
      <c r="AH21" s="53">
        <v>0</v>
      </c>
      <c r="AI21" s="54"/>
      <c r="AJ21" s="53">
        <v>0</v>
      </c>
      <c r="AK21" s="54"/>
      <c r="AL21" s="31" t="s">
        <v>121</v>
      </c>
      <c r="AM21" s="31" t="s">
        <v>134</v>
      </c>
      <c r="AN21" s="72">
        <f t="shared" si="3"/>
        <v>0</v>
      </c>
      <c r="AO21" s="31"/>
      <c r="AP21" s="30"/>
      <c r="AQ21" s="30"/>
      <c r="AR21" s="30"/>
      <c r="AS21" s="30"/>
      <c r="AT21" s="30"/>
      <c r="AU21" s="30"/>
      <c r="AV21" s="55"/>
      <c r="AW21" s="55"/>
      <c r="BN21" s="1"/>
      <c r="BO21" s="1"/>
      <c r="BP21" s="1"/>
    </row>
    <row r="22" spans="1:68" ht="139.5" customHeight="1" x14ac:dyDescent="0.2">
      <c r="A22" s="52"/>
      <c r="B22" s="52"/>
      <c r="C22" s="56" t="s">
        <v>723</v>
      </c>
      <c r="D22" s="56" t="s">
        <v>724</v>
      </c>
      <c r="E22" s="56" t="s">
        <v>725</v>
      </c>
      <c r="F22" s="3" t="s">
        <v>722</v>
      </c>
      <c r="G22" s="223" t="s">
        <v>471</v>
      </c>
      <c r="H22" s="196" t="s">
        <v>472</v>
      </c>
      <c r="I22" s="196" t="s">
        <v>494</v>
      </c>
      <c r="J22" s="32" t="s">
        <v>192</v>
      </c>
      <c r="K22" s="224" t="s">
        <v>495</v>
      </c>
      <c r="L22" s="224" t="s">
        <v>496</v>
      </c>
      <c r="M22" s="51" t="s">
        <v>19</v>
      </c>
      <c r="N22" s="48" t="str">
        <f t="shared" si="5"/>
        <v>3</v>
      </c>
      <c r="O22" s="47" t="s">
        <v>47</v>
      </c>
      <c r="P22" s="48" t="str">
        <f t="shared" si="6"/>
        <v>5</v>
      </c>
      <c r="Q22" s="33">
        <v>1</v>
      </c>
      <c r="R22" s="224" t="s">
        <v>497</v>
      </c>
      <c r="S22" s="34" t="s">
        <v>286</v>
      </c>
      <c r="T22" s="32">
        <f t="shared" si="7"/>
        <v>15</v>
      </c>
      <c r="U22" s="30" t="str">
        <f t="shared" si="8"/>
        <v>ZONA DE RIESGO EXTREMA</v>
      </c>
      <c r="V22" s="32" t="s">
        <v>477</v>
      </c>
      <c r="W22" s="32" t="s">
        <v>492</v>
      </c>
      <c r="X22" s="32" t="s">
        <v>610</v>
      </c>
      <c r="Y22" s="32" t="s">
        <v>479</v>
      </c>
      <c r="Z22" s="193">
        <v>1</v>
      </c>
      <c r="AA22" s="32" t="s">
        <v>179</v>
      </c>
      <c r="AB22" s="32" t="s">
        <v>171</v>
      </c>
      <c r="AC22" s="33" t="s">
        <v>498</v>
      </c>
      <c r="AD22" s="53">
        <v>0</v>
      </c>
      <c r="AE22" s="54"/>
      <c r="AF22" s="53">
        <v>0</v>
      </c>
      <c r="AG22" s="54"/>
      <c r="AH22" s="53">
        <v>0</v>
      </c>
      <c r="AI22" s="54"/>
      <c r="AJ22" s="53">
        <v>0</v>
      </c>
      <c r="AK22" s="54"/>
      <c r="AL22" s="31" t="s">
        <v>121</v>
      </c>
      <c r="AM22" s="31" t="s">
        <v>134</v>
      </c>
      <c r="AN22" s="72">
        <f t="shared" si="3"/>
        <v>0</v>
      </c>
      <c r="AO22" s="31"/>
      <c r="AP22" s="30"/>
      <c r="AQ22" s="30"/>
      <c r="AR22" s="30"/>
      <c r="AS22" s="30"/>
      <c r="AT22" s="30"/>
      <c r="AU22" s="30"/>
      <c r="AV22" s="55"/>
      <c r="AW22" s="55"/>
      <c r="BN22" s="1"/>
      <c r="BO22" s="1"/>
      <c r="BP22" s="1"/>
    </row>
    <row r="23" spans="1:68" ht="122.25" customHeight="1" x14ac:dyDescent="0.2">
      <c r="A23" s="52"/>
      <c r="B23" s="52"/>
      <c r="C23" s="56" t="s">
        <v>723</v>
      </c>
      <c r="D23" s="56" t="s">
        <v>724</v>
      </c>
      <c r="E23" s="56" t="s">
        <v>725</v>
      </c>
      <c r="F23" s="3" t="s">
        <v>722</v>
      </c>
      <c r="G23" s="223" t="s">
        <v>471</v>
      </c>
      <c r="H23" s="196" t="s">
        <v>472</v>
      </c>
      <c r="I23" s="30" t="s">
        <v>499</v>
      </c>
      <c r="J23" s="32" t="s">
        <v>500</v>
      </c>
      <c r="K23" s="31" t="s">
        <v>501</v>
      </c>
      <c r="L23" s="31" t="s">
        <v>502</v>
      </c>
      <c r="M23" s="51" t="s">
        <v>19</v>
      </c>
      <c r="N23" s="48" t="str">
        <f t="shared" si="5"/>
        <v>3</v>
      </c>
      <c r="O23" s="47" t="s">
        <v>46</v>
      </c>
      <c r="P23" s="48" t="str">
        <f t="shared" si="6"/>
        <v>4</v>
      </c>
      <c r="Q23" s="33">
        <v>0.5</v>
      </c>
      <c r="R23" s="34" t="s">
        <v>503</v>
      </c>
      <c r="S23" s="34"/>
      <c r="T23" s="32">
        <f t="shared" si="7"/>
        <v>6</v>
      </c>
      <c r="U23" s="30" t="str">
        <f>IF(T23&gt;11,"ZONA DE RIESGO EXTREMA",IF(T23&lt;4,"ZONA DE RIESGO BAJA",IF(T23=4,"ZONA DE RIESGO MODERADA","ZONA DE RIESGO ALTA")))</f>
        <v>ZONA DE RIESGO ALTA</v>
      </c>
      <c r="V23" s="32"/>
      <c r="W23" s="32"/>
      <c r="X23" s="32" t="s">
        <v>610</v>
      </c>
      <c r="Y23" s="32" t="s">
        <v>479</v>
      </c>
      <c r="Z23" s="193">
        <v>1</v>
      </c>
      <c r="AA23" s="32" t="s">
        <v>179</v>
      </c>
      <c r="AB23" s="32" t="s">
        <v>171</v>
      </c>
      <c r="AC23" s="33"/>
      <c r="AD23" s="53">
        <v>0</v>
      </c>
      <c r="AE23" s="54"/>
      <c r="AF23" s="53">
        <v>0</v>
      </c>
      <c r="AG23" s="54"/>
      <c r="AH23" s="53">
        <v>0</v>
      </c>
      <c r="AI23" s="54"/>
      <c r="AJ23" s="53">
        <v>0</v>
      </c>
      <c r="AK23" s="54"/>
      <c r="AL23" s="31" t="s">
        <v>121</v>
      </c>
      <c r="AM23" s="31" t="s">
        <v>134</v>
      </c>
      <c r="AN23" s="72">
        <f t="shared" si="3"/>
        <v>0</v>
      </c>
      <c r="AO23" s="31"/>
      <c r="AP23" s="33"/>
      <c r="AQ23" s="33"/>
      <c r="AR23" s="32"/>
      <c r="AS23" s="32"/>
      <c r="AT23" s="32"/>
      <c r="AU23" s="32"/>
      <c r="AV23" s="55"/>
      <c r="AW23" s="55"/>
      <c r="BN23" s="1"/>
      <c r="BO23" s="1"/>
      <c r="BP23" s="1"/>
    </row>
    <row r="24" spans="1:68" ht="96.75" customHeight="1" x14ac:dyDescent="0.2">
      <c r="A24" s="52"/>
      <c r="B24" s="52"/>
      <c r="C24" s="3" t="s">
        <v>526</v>
      </c>
      <c r="D24" s="3" t="s">
        <v>527</v>
      </c>
      <c r="E24" s="3" t="s">
        <v>528</v>
      </c>
      <c r="F24" s="3" t="s">
        <v>529</v>
      </c>
      <c r="G24" s="3" t="s">
        <v>530</v>
      </c>
      <c r="H24" s="30" t="s">
        <v>14</v>
      </c>
      <c r="I24" s="41" t="s">
        <v>531</v>
      </c>
      <c r="J24" s="32" t="s">
        <v>192</v>
      </c>
      <c r="K24" s="237" t="s">
        <v>532</v>
      </c>
      <c r="L24" s="33" t="s">
        <v>607</v>
      </c>
      <c r="M24" s="51" t="s">
        <v>19</v>
      </c>
      <c r="N24" s="48" t="str">
        <f t="shared" si="5"/>
        <v>3</v>
      </c>
      <c r="O24" s="47" t="s">
        <v>47</v>
      </c>
      <c r="P24" s="48" t="str">
        <f t="shared" si="6"/>
        <v>5</v>
      </c>
      <c r="Q24" s="33">
        <v>1</v>
      </c>
      <c r="R24" s="33" t="s">
        <v>608</v>
      </c>
      <c r="S24" s="202" t="s">
        <v>286</v>
      </c>
      <c r="T24" s="32">
        <f t="shared" si="7"/>
        <v>15</v>
      </c>
      <c r="U24" s="30" t="str">
        <f t="shared" ref="U24:U25" si="9">IF(T24&gt;11,"ZONA DE RIESGO EXTREMA",IF(T24&lt;4,"ZONA DE RIESGO BAJA",IF(T24=4,"ZONA DE RIESGO MODERADA","ZONA DE RIESGO ALTA")))</f>
        <v>ZONA DE RIESGO EXTREMA</v>
      </c>
      <c r="V24" s="32" t="s">
        <v>609</v>
      </c>
      <c r="W24" s="32" t="s">
        <v>662</v>
      </c>
      <c r="X24" s="32" t="s">
        <v>610</v>
      </c>
      <c r="Y24" s="32" t="s">
        <v>175</v>
      </c>
      <c r="Z24" s="193">
        <v>1</v>
      </c>
      <c r="AA24" s="32" t="s">
        <v>288</v>
      </c>
      <c r="AB24" s="32" t="s">
        <v>171</v>
      </c>
      <c r="AC24" s="33" t="s">
        <v>533</v>
      </c>
      <c r="AD24" s="53">
        <v>0</v>
      </c>
      <c r="AE24" s="54"/>
      <c r="AF24" s="53">
        <v>0</v>
      </c>
      <c r="AG24" s="54"/>
      <c r="AH24" s="53">
        <v>0</v>
      </c>
      <c r="AI24" s="54"/>
      <c r="AJ24" s="53">
        <v>0</v>
      </c>
      <c r="AK24" s="54"/>
      <c r="AL24" s="31" t="s">
        <v>664</v>
      </c>
      <c r="AM24" s="31" t="s">
        <v>113</v>
      </c>
      <c r="AN24" s="72">
        <f t="shared" si="3"/>
        <v>0</v>
      </c>
      <c r="AO24" s="31"/>
      <c r="AP24" s="33"/>
      <c r="AQ24" s="33"/>
      <c r="AR24" s="32"/>
      <c r="AS24" s="32"/>
      <c r="AT24" s="32"/>
      <c r="AU24" s="32"/>
      <c r="AV24" s="55"/>
      <c r="AW24" s="55"/>
      <c r="BN24" s="1"/>
      <c r="BO24" s="1"/>
      <c r="BP24" s="1"/>
    </row>
    <row r="25" spans="1:68" ht="105" customHeight="1" x14ac:dyDescent="0.2">
      <c r="A25" s="52"/>
      <c r="B25" s="52"/>
      <c r="C25" s="3" t="s">
        <v>526</v>
      </c>
      <c r="D25" s="3" t="s">
        <v>527</v>
      </c>
      <c r="E25" s="3" t="s">
        <v>528</v>
      </c>
      <c r="F25" s="3" t="s">
        <v>529</v>
      </c>
      <c r="G25" s="3" t="s">
        <v>530</v>
      </c>
      <c r="H25" s="30" t="s">
        <v>14</v>
      </c>
      <c r="I25" s="41" t="s">
        <v>534</v>
      </c>
      <c r="J25" s="32" t="s">
        <v>192</v>
      </c>
      <c r="K25" s="246" t="s">
        <v>535</v>
      </c>
      <c r="L25" s="31" t="s">
        <v>536</v>
      </c>
      <c r="M25" s="51" t="s">
        <v>18</v>
      </c>
      <c r="N25" s="48" t="str">
        <f t="shared" si="5"/>
        <v>4</v>
      </c>
      <c r="O25" s="47" t="s">
        <v>47</v>
      </c>
      <c r="P25" s="48" t="str">
        <f t="shared" si="6"/>
        <v>5</v>
      </c>
      <c r="Q25" s="33">
        <v>1</v>
      </c>
      <c r="R25" s="34" t="s">
        <v>611</v>
      </c>
      <c r="S25" s="202" t="s">
        <v>286</v>
      </c>
      <c r="T25" s="32">
        <f t="shared" si="7"/>
        <v>20</v>
      </c>
      <c r="U25" s="30" t="str">
        <f t="shared" si="9"/>
        <v>ZONA DE RIESGO EXTREMA</v>
      </c>
      <c r="V25" s="32" t="s">
        <v>612</v>
      </c>
      <c r="W25" s="32" t="s">
        <v>663</v>
      </c>
      <c r="X25" s="32" t="s">
        <v>610</v>
      </c>
      <c r="Y25" s="32" t="s">
        <v>175</v>
      </c>
      <c r="Z25" s="193">
        <v>1</v>
      </c>
      <c r="AA25" s="32" t="s">
        <v>288</v>
      </c>
      <c r="AB25" s="32" t="s">
        <v>171</v>
      </c>
      <c r="AC25" s="33" t="s">
        <v>537</v>
      </c>
      <c r="AD25" s="53">
        <v>0</v>
      </c>
      <c r="AE25" s="54"/>
      <c r="AF25" s="53">
        <v>0</v>
      </c>
      <c r="AG25" s="54"/>
      <c r="AH25" s="53">
        <v>0</v>
      </c>
      <c r="AI25" s="54"/>
      <c r="AJ25" s="53">
        <v>0</v>
      </c>
      <c r="AK25" s="54"/>
      <c r="AL25" s="31" t="s">
        <v>664</v>
      </c>
      <c r="AM25" s="31" t="s">
        <v>113</v>
      </c>
      <c r="AN25" s="72">
        <f t="shared" si="3"/>
        <v>0</v>
      </c>
      <c r="AO25" s="31"/>
      <c r="AP25" s="33"/>
      <c r="AQ25" s="33"/>
      <c r="AR25" s="32"/>
      <c r="AS25" s="32"/>
      <c r="AT25" s="32"/>
      <c r="AU25" s="32"/>
      <c r="AV25" s="55"/>
      <c r="AW25" s="55"/>
      <c r="BN25" s="1"/>
      <c r="BO25" s="1"/>
      <c r="BP25" s="1"/>
    </row>
    <row r="26" spans="1:68" ht="142.5" customHeight="1" x14ac:dyDescent="0.2">
      <c r="A26" s="52"/>
      <c r="B26" s="52"/>
      <c r="C26" s="3" t="s">
        <v>543</v>
      </c>
      <c r="D26" s="3" t="s">
        <v>544</v>
      </c>
      <c r="E26" s="3" t="s">
        <v>545</v>
      </c>
      <c r="F26" s="3" t="s">
        <v>546</v>
      </c>
      <c r="G26" s="3" t="s">
        <v>547</v>
      </c>
      <c r="H26" s="30" t="s">
        <v>12</v>
      </c>
      <c r="I26" s="30" t="s">
        <v>548</v>
      </c>
      <c r="J26" s="32" t="s">
        <v>192</v>
      </c>
      <c r="K26" s="31" t="s">
        <v>549</v>
      </c>
      <c r="L26" s="31" t="s">
        <v>550</v>
      </c>
      <c r="M26" s="51" t="s">
        <v>17</v>
      </c>
      <c r="N26" s="48" t="str">
        <f t="shared" si="5"/>
        <v>5</v>
      </c>
      <c r="O26" s="47" t="s">
        <v>45</v>
      </c>
      <c r="P26" s="48" t="str">
        <f t="shared" si="6"/>
        <v>3</v>
      </c>
      <c r="Q26" s="33">
        <v>0.5</v>
      </c>
      <c r="R26" s="34" t="s">
        <v>551</v>
      </c>
      <c r="S26" s="34" t="s">
        <v>552</v>
      </c>
      <c r="T26" s="32">
        <f t="shared" si="1"/>
        <v>7.5</v>
      </c>
      <c r="U26" s="30" t="str">
        <f t="shared" si="2"/>
        <v>ZONA DE RIESGO ALTA</v>
      </c>
      <c r="V26" s="32" t="s">
        <v>553</v>
      </c>
      <c r="W26" s="32" t="s">
        <v>554</v>
      </c>
      <c r="X26" s="32" t="s">
        <v>610</v>
      </c>
      <c r="Y26" s="32" t="s">
        <v>177</v>
      </c>
      <c r="Z26" s="32" t="s">
        <v>555</v>
      </c>
      <c r="AA26" s="32" t="s">
        <v>178</v>
      </c>
      <c r="AB26" s="32" t="s">
        <v>171</v>
      </c>
      <c r="AC26" s="33" t="s">
        <v>556</v>
      </c>
      <c r="AD26" s="53">
        <v>0</v>
      </c>
      <c r="AE26" s="54"/>
      <c r="AF26" s="53">
        <v>0</v>
      </c>
      <c r="AG26" s="54"/>
      <c r="AH26" s="53">
        <v>0</v>
      </c>
      <c r="AI26" s="54"/>
      <c r="AJ26" s="53">
        <v>0</v>
      </c>
      <c r="AK26" s="54"/>
      <c r="AL26" s="31" t="s">
        <v>116</v>
      </c>
      <c r="AM26" s="31" t="s">
        <v>129</v>
      </c>
      <c r="AN26" s="72">
        <f t="shared" si="3"/>
        <v>0</v>
      </c>
      <c r="AO26" s="31"/>
      <c r="AP26" s="33"/>
      <c r="AQ26" s="33"/>
      <c r="AR26" s="32"/>
      <c r="AS26" s="32"/>
      <c r="AT26" s="32"/>
      <c r="AU26" s="32"/>
      <c r="AV26" s="55"/>
      <c r="AW26" s="55"/>
      <c r="BN26" s="1"/>
      <c r="BO26" s="1"/>
      <c r="BP26" s="1"/>
    </row>
    <row r="27" spans="1:68" ht="127.5" customHeight="1" x14ac:dyDescent="0.2">
      <c r="A27" s="52"/>
      <c r="B27" s="52"/>
      <c r="C27" s="3" t="s">
        <v>543</v>
      </c>
      <c r="D27" s="3" t="s">
        <v>544</v>
      </c>
      <c r="E27" s="3" t="s">
        <v>545</v>
      </c>
      <c r="F27" s="3" t="s">
        <v>546</v>
      </c>
      <c r="G27" s="3" t="s">
        <v>547</v>
      </c>
      <c r="H27" s="30" t="s">
        <v>12</v>
      </c>
      <c r="I27" s="30" t="s">
        <v>557</v>
      </c>
      <c r="J27" s="32" t="s">
        <v>192</v>
      </c>
      <c r="K27" s="31" t="s">
        <v>558</v>
      </c>
      <c r="L27" s="31" t="s">
        <v>559</v>
      </c>
      <c r="M27" s="51" t="s">
        <v>19</v>
      </c>
      <c r="N27" s="48" t="str">
        <f t="shared" si="5"/>
        <v>3</v>
      </c>
      <c r="O27" s="47" t="s">
        <v>44</v>
      </c>
      <c r="P27" s="48" t="str">
        <f t="shared" si="6"/>
        <v>2</v>
      </c>
      <c r="Q27" s="33">
        <v>0.5</v>
      </c>
      <c r="R27" s="34" t="s">
        <v>560</v>
      </c>
      <c r="S27" s="34" t="s">
        <v>560</v>
      </c>
      <c r="T27" s="32">
        <f t="shared" si="1"/>
        <v>3</v>
      </c>
      <c r="U27" s="30" t="str">
        <f t="shared" si="2"/>
        <v>ZONA DE RIESGO BAJA</v>
      </c>
      <c r="V27" s="32" t="s">
        <v>560</v>
      </c>
      <c r="W27" s="32" t="s">
        <v>561</v>
      </c>
      <c r="X27" s="32" t="s">
        <v>610</v>
      </c>
      <c r="Y27" s="32" t="s">
        <v>175</v>
      </c>
      <c r="Z27" s="32" t="s">
        <v>562</v>
      </c>
      <c r="AA27" s="32" t="s">
        <v>179</v>
      </c>
      <c r="AB27" s="32" t="s">
        <v>172</v>
      </c>
      <c r="AC27" s="33" t="s">
        <v>563</v>
      </c>
      <c r="AD27" s="53">
        <v>0</v>
      </c>
      <c r="AE27" s="54"/>
      <c r="AF27" s="53">
        <v>0</v>
      </c>
      <c r="AG27" s="54"/>
      <c r="AH27" s="53">
        <v>0</v>
      </c>
      <c r="AI27" s="54"/>
      <c r="AJ27" s="53">
        <v>0</v>
      </c>
      <c r="AK27" s="54"/>
      <c r="AL27" s="31" t="s">
        <v>116</v>
      </c>
      <c r="AM27" s="31" t="s">
        <v>129</v>
      </c>
      <c r="AN27" s="72">
        <f t="shared" si="3"/>
        <v>0</v>
      </c>
      <c r="AO27" s="31"/>
      <c r="AP27" s="33"/>
      <c r="AQ27" s="33"/>
      <c r="AR27" s="32"/>
      <c r="AS27" s="32"/>
      <c r="AT27" s="32"/>
      <c r="AU27" s="32"/>
      <c r="AV27" s="55"/>
      <c r="AW27" s="55"/>
      <c r="BN27" s="1"/>
      <c r="BO27" s="1"/>
      <c r="BP27" s="1"/>
    </row>
    <row r="28" spans="1:68" ht="288.75" customHeight="1" x14ac:dyDescent="0.2">
      <c r="A28" s="52"/>
      <c r="B28" s="52"/>
      <c r="C28" s="3" t="s">
        <v>543</v>
      </c>
      <c r="D28" s="3" t="s">
        <v>544</v>
      </c>
      <c r="E28" s="3" t="s">
        <v>545</v>
      </c>
      <c r="F28" s="3" t="s">
        <v>546</v>
      </c>
      <c r="G28" s="3" t="s">
        <v>547</v>
      </c>
      <c r="H28" s="30" t="s">
        <v>12</v>
      </c>
      <c r="I28" s="30" t="s">
        <v>564</v>
      </c>
      <c r="J28" s="32" t="s">
        <v>192</v>
      </c>
      <c r="K28" s="31" t="s">
        <v>565</v>
      </c>
      <c r="L28" s="31" t="s">
        <v>566</v>
      </c>
      <c r="M28" s="51" t="s">
        <v>17</v>
      </c>
      <c r="N28" s="48" t="str">
        <f t="shared" si="5"/>
        <v>5</v>
      </c>
      <c r="O28" s="47" t="s">
        <v>45</v>
      </c>
      <c r="P28" s="48" t="str">
        <f t="shared" si="6"/>
        <v>3</v>
      </c>
      <c r="Q28" s="33">
        <v>1</v>
      </c>
      <c r="R28" s="34" t="s">
        <v>567</v>
      </c>
      <c r="S28" s="34" t="s">
        <v>552</v>
      </c>
      <c r="T28" s="32">
        <f t="shared" si="1"/>
        <v>15</v>
      </c>
      <c r="U28" s="30" t="str">
        <f t="shared" si="2"/>
        <v>ZONA DE RIESGO EXTREMA</v>
      </c>
      <c r="V28" s="32" t="s">
        <v>568</v>
      </c>
      <c r="W28" s="32" t="s">
        <v>569</v>
      </c>
      <c r="X28" s="32" t="s">
        <v>570</v>
      </c>
      <c r="Y28" s="32" t="s">
        <v>176</v>
      </c>
      <c r="Z28" s="32" t="s">
        <v>571</v>
      </c>
      <c r="AA28" s="32" t="s">
        <v>178</v>
      </c>
      <c r="AB28" s="32" t="s">
        <v>172</v>
      </c>
      <c r="AC28" s="33" t="s">
        <v>572</v>
      </c>
      <c r="AD28" s="53">
        <v>0</v>
      </c>
      <c r="AE28" s="54"/>
      <c r="AF28" s="53">
        <v>0</v>
      </c>
      <c r="AG28" s="54"/>
      <c r="AH28" s="53">
        <v>0</v>
      </c>
      <c r="AI28" s="54"/>
      <c r="AJ28" s="53">
        <v>0</v>
      </c>
      <c r="AK28" s="54"/>
      <c r="AL28" s="31" t="s">
        <v>116</v>
      </c>
      <c r="AM28" s="31" t="s">
        <v>129</v>
      </c>
      <c r="AN28" s="72">
        <f t="shared" si="3"/>
        <v>0</v>
      </c>
      <c r="AO28" s="31"/>
      <c r="AP28" s="33"/>
      <c r="AQ28" s="33"/>
      <c r="AR28" s="32"/>
      <c r="AS28" s="32"/>
      <c r="AT28" s="32"/>
      <c r="AU28" s="32"/>
      <c r="AV28" s="55"/>
      <c r="AW28" s="55"/>
      <c r="BN28" s="1"/>
      <c r="BO28" s="1"/>
      <c r="BP28" s="1"/>
    </row>
    <row r="29" spans="1:68" ht="299.25" customHeight="1" x14ac:dyDescent="0.2">
      <c r="A29" s="52"/>
      <c r="B29" s="52"/>
      <c r="C29" s="3" t="s">
        <v>543</v>
      </c>
      <c r="D29" s="3" t="s">
        <v>544</v>
      </c>
      <c r="E29" s="3" t="s">
        <v>545</v>
      </c>
      <c r="F29" s="3" t="s">
        <v>546</v>
      </c>
      <c r="G29" s="3" t="s">
        <v>547</v>
      </c>
      <c r="H29" s="30" t="s">
        <v>12</v>
      </c>
      <c r="I29" s="30" t="s">
        <v>573</v>
      </c>
      <c r="J29" s="32" t="s">
        <v>192</v>
      </c>
      <c r="K29" s="31" t="s">
        <v>574</v>
      </c>
      <c r="L29" s="31" t="s">
        <v>575</v>
      </c>
      <c r="M29" s="51" t="s">
        <v>19</v>
      </c>
      <c r="N29" s="48" t="str">
        <f t="shared" si="5"/>
        <v>3</v>
      </c>
      <c r="O29" s="47" t="s">
        <v>46</v>
      </c>
      <c r="P29" s="48" t="str">
        <f t="shared" si="6"/>
        <v>4</v>
      </c>
      <c r="Q29" s="33">
        <v>0.5</v>
      </c>
      <c r="R29" s="34" t="s">
        <v>576</v>
      </c>
      <c r="S29" s="34" t="s">
        <v>552</v>
      </c>
      <c r="T29" s="32">
        <f t="shared" si="1"/>
        <v>6</v>
      </c>
      <c r="U29" s="30" t="str">
        <f t="shared" si="2"/>
        <v>ZONA DE RIESGO ALTA</v>
      </c>
      <c r="V29" s="32" t="s">
        <v>577</v>
      </c>
      <c r="W29" s="32" t="s">
        <v>578</v>
      </c>
      <c r="X29" s="32" t="s">
        <v>610</v>
      </c>
      <c r="Y29" s="32" t="s">
        <v>177</v>
      </c>
      <c r="Z29" s="32" t="s">
        <v>579</v>
      </c>
      <c r="AA29" s="32" t="s">
        <v>178</v>
      </c>
      <c r="AB29" s="32" t="s">
        <v>171</v>
      </c>
      <c r="AC29" s="33" t="s">
        <v>580</v>
      </c>
      <c r="AD29" s="53">
        <v>0</v>
      </c>
      <c r="AE29" s="54"/>
      <c r="AF29" s="53">
        <v>0</v>
      </c>
      <c r="AG29" s="54"/>
      <c r="AH29" s="53">
        <v>0</v>
      </c>
      <c r="AI29" s="54"/>
      <c r="AJ29" s="53">
        <v>0</v>
      </c>
      <c r="AK29" s="54"/>
      <c r="AL29" s="31" t="s">
        <v>116</v>
      </c>
      <c r="AM29" s="31" t="s">
        <v>129</v>
      </c>
      <c r="AN29" s="72">
        <f t="shared" si="3"/>
        <v>0</v>
      </c>
      <c r="AO29" s="31"/>
      <c r="AP29" s="33"/>
      <c r="AQ29" s="33"/>
      <c r="AR29" s="32"/>
      <c r="AS29" s="32"/>
      <c r="AT29" s="32"/>
      <c r="AU29" s="32"/>
      <c r="AV29" s="55"/>
      <c r="AW29" s="55"/>
      <c r="BN29" s="1"/>
      <c r="BO29" s="1"/>
      <c r="BP29" s="1"/>
    </row>
    <row r="30" spans="1:68" ht="348.75" customHeight="1" x14ac:dyDescent="0.2">
      <c r="A30" s="52"/>
      <c r="B30" s="52"/>
      <c r="C30" s="3" t="s">
        <v>543</v>
      </c>
      <c r="D30" s="3" t="s">
        <v>544</v>
      </c>
      <c r="E30" s="3" t="s">
        <v>545</v>
      </c>
      <c r="F30" s="3" t="s">
        <v>546</v>
      </c>
      <c r="G30" s="3" t="s">
        <v>547</v>
      </c>
      <c r="H30" s="30" t="s">
        <v>12</v>
      </c>
      <c r="I30" s="30" t="s">
        <v>581</v>
      </c>
      <c r="J30" s="32" t="s">
        <v>192</v>
      </c>
      <c r="K30" s="31" t="s">
        <v>582</v>
      </c>
      <c r="L30" s="31" t="s">
        <v>583</v>
      </c>
      <c r="M30" s="51" t="s">
        <v>19</v>
      </c>
      <c r="N30" s="48" t="str">
        <f t="shared" si="5"/>
        <v>3</v>
      </c>
      <c r="O30" s="47" t="s">
        <v>46</v>
      </c>
      <c r="P30" s="48" t="str">
        <f t="shared" si="6"/>
        <v>4</v>
      </c>
      <c r="Q30" s="33">
        <v>0.5</v>
      </c>
      <c r="R30" s="34" t="s">
        <v>584</v>
      </c>
      <c r="S30" s="34" t="s">
        <v>585</v>
      </c>
      <c r="T30" s="32">
        <f t="shared" si="1"/>
        <v>6</v>
      </c>
      <c r="U30" s="30" t="str">
        <f t="shared" si="2"/>
        <v>ZONA DE RIESGO ALTA</v>
      </c>
      <c r="V30" s="32" t="s">
        <v>586</v>
      </c>
      <c r="W30" s="32" t="s">
        <v>587</v>
      </c>
      <c r="X30" s="32" t="s">
        <v>610</v>
      </c>
      <c r="Y30" s="32" t="s">
        <v>176</v>
      </c>
      <c r="Z30" s="32" t="s">
        <v>588</v>
      </c>
      <c r="AA30" s="32" t="s">
        <v>589</v>
      </c>
      <c r="AB30" s="32" t="s">
        <v>171</v>
      </c>
      <c r="AC30" s="33" t="s">
        <v>590</v>
      </c>
      <c r="AD30" s="53">
        <v>0</v>
      </c>
      <c r="AE30" s="54"/>
      <c r="AF30" s="53">
        <v>0</v>
      </c>
      <c r="AG30" s="54"/>
      <c r="AH30" s="53">
        <v>0</v>
      </c>
      <c r="AI30" s="54"/>
      <c r="AJ30" s="53">
        <v>0</v>
      </c>
      <c r="AK30" s="54"/>
      <c r="AL30" s="31" t="s">
        <v>116</v>
      </c>
      <c r="AM30" s="31" t="s">
        <v>129</v>
      </c>
      <c r="AN30" s="72">
        <f t="shared" si="3"/>
        <v>0</v>
      </c>
      <c r="AO30" s="31"/>
      <c r="AP30" s="33"/>
      <c r="AQ30" s="33"/>
      <c r="AR30" s="32"/>
      <c r="AS30" s="32"/>
      <c r="AT30" s="32"/>
      <c r="AU30" s="32"/>
      <c r="AV30" s="55"/>
      <c r="AW30" s="55"/>
      <c r="BN30" s="1"/>
      <c r="BO30" s="1"/>
      <c r="BP30" s="1"/>
    </row>
    <row r="31" spans="1:68" ht="292.5" customHeight="1" x14ac:dyDescent="0.2">
      <c r="A31" s="52"/>
      <c r="B31" s="52"/>
      <c r="C31" s="3" t="s">
        <v>324</v>
      </c>
      <c r="D31" s="223" t="s">
        <v>613</v>
      </c>
      <c r="E31" s="223" t="s">
        <v>614</v>
      </c>
      <c r="F31" s="223" t="s">
        <v>615</v>
      </c>
      <c r="G31" s="223" t="s">
        <v>616</v>
      </c>
      <c r="H31" s="32" t="s">
        <v>617</v>
      </c>
      <c r="I31" s="234" t="s">
        <v>618</v>
      </c>
      <c r="J31" s="32" t="s">
        <v>619</v>
      </c>
      <c r="K31" s="235" t="s">
        <v>620</v>
      </c>
      <c r="L31" s="235" t="s">
        <v>621</v>
      </c>
      <c r="M31" s="51" t="s">
        <v>19</v>
      </c>
      <c r="N31" s="48" t="str">
        <f>IF(M31="Casi con certeza","5",IF(M31="Probable","4",IF(M31="Posible","3",IF(M31="Improbable","2",IF(M31="Raro","1","")))))</f>
        <v>3</v>
      </c>
      <c r="O31" s="47" t="s">
        <v>47</v>
      </c>
      <c r="P31" s="48" t="str">
        <f>IF(O31="Catastrófico","5",IF(O31="Mayor","4",IF(O31="Moderado","3",IF(O31="Menor","2",IF(O31="Insignificante","1","")))))</f>
        <v>5</v>
      </c>
      <c r="Q31" s="33">
        <v>0.5</v>
      </c>
      <c r="R31" s="31" t="s">
        <v>622</v>
      </c>
      <c r="S31" s="33" t="s">
        <v>286</v>
      </c>
      <c r="T31" s="32">
        <f>N31*P31*Q31</f>
        <v>7.5</v>
      </c>
      <c r="U31" s="30" t="str">
        <f>IF(T31&gt;11,"ZONA DE RIESGO EXTREMA",IF(T31&lt;4,"ZONA DE RIESGO BAJA",IF(T31=4,"ZONA DE RIESGO MODERADA","ZONA DE RIESGO ALTA")))</f>
        <v>ZONA DE RIESGO ALTA</v>
      </c>
      <c r="V31" s="32" t="s">
        <v>623</v>
      </c>
      <c r="W31" s="236" t="s">
        <v>624</v>
      </c>
      <c r="X31" s="32" t="s">
        <v>625</v>
      </c>
      <c r="Y31" s="32" t="s">
        <v>176</v>
      </c>
      <c r="Z31" s="32">
        <v>2800</v>
      </c>
      <c r="AA31" s="32" t="s">
        <v>178</v>
      </c>
      <c r="AB31" s="32" t="s">
        <v>171</v>
      </c>
      <c r="AC31" s="33" t="s">
        <v>626</v>
      </c>
      <c r="AD31" s="53">
        <v>0</v>
      </c>
      <c r="AE31" s="54"/>
      <c r="AF31" s="53">
        <v>0</v>
      </c>
      <c r="AG31" s="54"/>
      <c r="AH31" s="53">
        <v>0</v>
      </c>
      <c r="AI31" s="54"/>
      <c r="AJ31" s="53">
        <v>0</v>
      </c>
      <c r="AK31" s="54"/>
      <c r="AL31" s="33" t="s">
        <v>118</v>
      </c>
      <c r="AM31" s="33" t="s">
        <v>131</v>
      </c>
      <c r="AN31" s="72">
        <f>AVERAGE(AF31,AH31,AJ31,AL31)</f>
        <v>0</v>
      </c>
      <c r="AO31" s="31"/>
      <c r="AP31" s="32">
        <v>1</v>
      </c>
      <c r="AQ31" s="32" t="s">
        <v>627</v>
      </c>
      <c r="AR31" s="32">
        <v>2017</v>
      </c>
      <c r="AS31" s="32">
        <v>31</v>
      </c>
      <c r="AT31" s="32" t="s">
        <v>628</v>
      </c>
      <c r="AU31" s="32">
        <v>2017</v>
      </c>
      <c r="AV31" s="55"/>
      <c r="AW31" s="55"/>
      <c r="BN31" s="1"/>
      <c r="BO31" s="1"/>
      <c r="BP31" s="1"/>
    </row>
    <row r="32" spans="1:68" ht="270" customHeight="1" x14ac:dyDescent="0.2">
      <c r="A32" s="52"/>
      <c r="B32" s="52"/>
      <c r="C32" s="3" t="s">
        <v>324</v>
      </c>
      <c r="D32" s="223" t="s">
        <v>613</v>
      </c>
      <c r="E32" s="223" t="s">
        <v>614</v>
      </c>
      <c r="F32" s="223" t="s">
        <v>615</v>
      </c>
      <c r="G32" s="223" t="s">
        <v>616</v>
      </c>
      <c r="H32" s="32" t="s">
        <v>617</v>
      </c>
      <c r="I32" s="196" t="s">
        <v>629</v>
      </c>
      <c r="J32" s="32" t="s">
        <v>619</v>
      </c>
      <c r="K32" s="237" t="s">
        <v>630</v>
      </c>
      <c r="L32" s="235" t="s">
        <v>631</v>
      </c>
      <c r="M32" s="51" t="s">
        <v>18</v>
      </c>
      <c r="N32" s="48">
        <v>3</v>
      </c>
      <c r="O32" s="47" t="s">
        <v>47</v>
      </c>
      <c r="P32" s="48" t="str">
        <f>IF(O32="Catastrófico","5",IF(O32="Mayor","4",IF(O32="Moderado","3",IF(O32="Menor","2",IF(O32="Insignificante","1","")))))</f>
        <v>5</v>
      </c>
      <c r="Q32" s="33">
        <v>0.5</v>
      </c>
      <c r="R32" s="31" t="s">
        <v>632</v>
      </c>
      <c r="S32" s="33" t="s">
        <v>286</v>
      </c>
      <c r="T32" s="32">
        <f>N32*P32*Q32</f>
        <v>7.5</v>
      </c>
      <c r="U32" s="30" t="str">
        <f>IF(T32&gt;11,"ZONA DE RIESGO EXTREMA",IF(T32&lt;4,"ZONA DE RIESGO BAJA",IF(T32=4,"ZONA DE RIESGO MODERADA","ZONA DE RIESGO ALTA")))</f>
        <v>ZONA DE RIESGO ALTA</v>
      </c>
      <c r="V32" s="32" t="s">
        <v>623</v>
      </c>
      <c r="W32" s="33" t="s">
        <v>633</v>
      </c>
      <c r="X32" s="32" t="s">
        <v>634</v>
      </c>
      <c r="Y32" s="32" t="s">
        <v>176</v>
      </c>
      <c r="Z32" s="32">
        <v>68</v>
      </c>
      <c r="AA32" s="32" t="s">
        <v>178</v>
      </c>
      <c r="AB32" s="32" t="s">
        <v>171</v>
      </c>
      <c r="AC32" s="33" t="s">
        <v>635</v>
      </c>
      <c r="AD32" s="53">
        <v>0</v>
      </c>
      <c r="AE32" s="54"/>
      <c r="AF32" s="53">
        <v>0</v>
      </c>
      <c r="AG32" s="54"/>
      <c r="AH32" s="53">
        <v>0</v>
      </c>
      <c r="AI32" s="54"/>
      <c r="AJ32" s="53">
        <v>0</v>
      </c>
      <c r="AK32" s="54"/>
      <c r="AL32" s="33" t="s">
        <v>118</v>
      </c>
      <c r="AM32" s="33" t="s">
        <v>131</v>
      </c>
      <c r="AN32" s="72">
        <f>AVERAGE(AF32,AH32,AJ32,AL32)</f>
        <v>0</v>
      </c>
      <c r="AO32" s="31"/>
      <c r="AP32" s="32">
        <v>1</v>
      </c>
      <c r="AQ32" s="32" t="s">
        <v>627</v>
      </c>
      <c r="AR32" s="32">
        <v>2017</v>
      </c>
      <c r="AS32" s="32">
        <v>31</v>
      </c>
      <c r="AT32" s="32" t="s">
        <v>628</v>
      </c>
      <c r="AU32" s="32">
        <v>2017</v>
      </c>
      <c r="AV32" s="55"/>
      <c r="AW32" s="55"/>
      <c r="BN32" s="1"/>
      <c r="BO32" s="1"/>
      <c r="BP32" s="1"/>
    </row>
    <row r="33" spans="1:68" ht="342" customHeight="1" x14ac:dyDescent="0.2">
      <c r="A33" s="52"/>
      <c r="B33" s="52"/>
      <c r="C33" s="3"/>
      <c r="D33" s="3"/>
      <c r="E33" s="3"/>
      <c r="F33" s="3"/>
      <c r="G33" s="223" t="s">
        <v>645</v>
      </c>
      <c r="H33" s="32" t="s">
        <v>646</v>
      </c>
      <c r="I33" s="196" t="s">
        <v>660</v>
      </c>
      <c r="J33" s="32" t="s">
        <v>192</v>
      </c>
      <c r="K33" s="223" t="s">
        <v>647</v>
      </c>
      <c r="L33" s="223" t="s">
        <v>648</v>
      </c>
      <c r="M33" s="51" t="s">
        <v>19</v>
      </c>
      <c r="N33" s="48" t="str">
        <f t="shared" ref="N33" si="10">IF(M33="Casi con certeza","5",IF(M33="Probable","4",IF(M33="Posible","3",IF(M33="Improbable","2",IF(M33="Raro","1","")))))</f>
        <v>3</v>
      </c>
      <c r="O33" s="47" t="s">
        <v>46</v>
      </c>
      <c r="P33" s="48">
        <v>3</v>
      </c>
      <c r="Q33" s="33">
        <v>1</v>
      </c>
      <c r="R33" s="223" t="s">
        <v>649</v>
      </c>
      <c r="S33" s="34" t="s">
        <v>286</v>
      </c>
      <c r="T33" s="32">
        <f t="shared" ref="T33:T42" si="11">N33*P33*Q33</f>
        <v>9</v>
      </c>
      <c r="U33" s="30" t="str">
        <f t="shared" ref="U33:U42" si="12">IF(T33&gt;11,"ZONA DE RIESGO EXTREMA",IF(T33&lt;4,"ZONA DE RIESGO BAJA",IF(T33=4,"ZONA DE RIESGO MODERADA","ZONA DE RIESGO ALTA")))</f>
        <v>ZONA DE RIESGO ALTA</v>
      </c>
      <c r="V33" s="56" t="s">
        <v>650</v>
      </c>
      <c r="W33" s="56" t="s">
        <v>651</v>
      </c>
      <c r="X33" s="32" t="s">
        <v>610</v>
      </c>
      <c r="Y33" s="32" t="s">
        <v>299</v>
      </c>
      <c r="Z33" s="193">
        <v>1</v>
      </c>
      <c r="AA33" s="32" t="s">
        <v>288</v>
      </c>
      <c r="AB33" s="32" t="s">
        <v>171</v>
      </c>
      <c r="AC33" s="56" t="s">
        <v>652</v>
      </c>
      <c r="AD33" s="53">
        <v>0</v>
      </c>
      <c r="AE33" s="54"/>
      <c r="AF33" s="53">
        <v>0</v>
      </c>
      <c r="AG33" s="54"/>
      <c r="AH33" s="53">
        <v>0</v>
      </c>
      <c r="AI33" s="54"/>
      <c r="AJ33" s="53">
        <v>0</v>
      </c>
      <c r="AK33" s="54"/>
      <c r="AL33" s="31" t="s">
        <v>122</v>
      </c>
      <c r="AM33" s="31" t="s">
        <v>135</v>
      </c>
      <c r="AN33" s="72">
        <f t="shared" ref="AN33:AN42" si="13">AVERAGE(AF33,AH33,AJ33,AL33)</f>
        <v>0</v>
      </c>
      <c r="AO33" s="31"/>
      <c r="AP33" s="30">
        <v>1</v>
      </c>
      <c r="AQ33" s="30">
        <v>2</v>
      </c>
      <c r="AR33" s="30">
        <v>2017</v>
      </c>
      <c r="AS33" s="30">
        <v>31</v>
      </c>
      <c r="AT33" s="30">
        <v>12</v>
      </c>
      <c r="AU33" s="30">
        <v>2017</v>
      </c>
      <c r="AV33" s="55"/>
      <c r="AW33" s="55"/>
      <c r="BN33" s="1"/>
      <c r="BO33" s="1"/>
      <c r="BP33" s="1"/>
    </row>
    <row r="34" spans="1:68" ht="231" customHeight="1" x14ac:dyDescent="0.2">
      <c r="A34" s="52"/>
      <c r="B34" s="52"/>
      <c r="C34" s="3"/>
      <c r="D34" s="3"/>
      <c r="E34" s="3"/>
      <c r="F34" s="3"/>
      <c r="G34" s="223" t="s">
        <v>645</v>
      </c>
      <c r="H34" s="32" t="s">
        <v>646</v>
      </c>
      <c r="I34" s="223" t="s">
        <v>661</v>
      </c>
      <c r="J34" s="32" t="s">
        <v>192</v>
      </c>
      <c r="K34" s="223" t="s">
        <v>653</v>
      </c>
      <c r="L34" s="223" t="s">
        <v>654</v>
      </c>
      <c r="M34" s="51" t="s">
        <v>19</v>
      </c>
      <c r="N34" s="48">
        <v>3</v>
      </c>
      <c r="O34" s="47" t="s">
        <v>46</v>
      </c>
      <c r="P34" s="48">
        <v>3</v>
      </c>
      <c r="Q34" s="33">
        <v>1</v>
      </c>
      <c r="R34" s="223" t="s">
        <v>655</v>
      </c>
      <c r="S34" s="34" t="s">
        <v>286</v>
      </c>
      <c r="T34" s="32">
        <f t="shared" si="11"/>
        <v>9</v>
      </c>
      <c r="U34" s="30" t="str">
        <f t="shared" si="12"/>
        <v>ZONA DE RIESGO ALTA</v>
      </c>
      <c r="V34" s="56" t="s">
        <v>656</v>
      </c>
      <c r="W34" s="56" t="s">
        <v>657</v>
      </c>
      <c r="X34" s="32" t="s">
        <v>665</v>
      </c>
      <c r="Y34" s="32" t="s">
        <v>658</v>
      </c>
      <c r="Z34" s="32">
        <v>0</v>
      </c>
      <c r="AA34" s="32" t="s">
        <v>288</v>
      </c>
      <c r="AB34" s="32" t="s">
        <v>171</v>
      </c>
      <c r="AC34" s="56" t="s">
        <v>659</v>
      </c>
      <c r="AD34" s="53">
        <v>0</v>
      </c>
      <c r="AE34" s="54"/>
      <c r="AF34" s="53">
        <v>0</v>
      </c>
      <c r="AG34" s="54"/>
      <c r="AH34" s="53">
        <v>0</v>
      </c>
      <c r="AI34" s="54"/>
      <c r="AJ34" s="53">
        <v>0</v>
      </c>
      <c r="AK34" s="54"/>
      <c r="AL34" s="31" t="s">
        <v>122</v>
      </c>
      <c r="AM34" s="31" t="s">
        <v>135</v>
      </c>
      <c r="AN34" s="72">
        <f t="shared" si="13"/>
        <v>0</v>
      </c>
      <c r="AO34" s="31"/>
      <c r="AP34" s="30">
        <v>1</v>
      </c>
      <c r="AQ34" s="30">
        <v>2</v>
      </c>
      <c r="AR34" s="30">
        <v>2017</v>
      </c>
      <c r="AS34" s="30">
        <v>31</v>
      </c>
      <c r="AT34" s="30">
        <v>12</v>
      </c>
      <c r="AU34" s="30">
        <v>2017</v>
      </c>
      <c r="AV34" s="55"/>
      <c r="AW34" s="55"/>
      <c r="BN34" s="1"/>
      <c r="BO34" s="1"/>
      <c r="BP34" s="1"/>
    </row>
    <row r="35" spans="1:68" ht="142.5" customHeight="1" x14ac:dyDescent="0.2">
      <c r="A35" s="52"/>
      <c r="B35" s="52"/>
      <c r="C35" s="3" t="s">
        <v>324</v>
      </c>
      <c r="D35" s="3" t="s">
        <v>292</v>
      </c>
      <c r="E35" s="3" t="s">
        <v>293</v>
      </c>
      <c r="F35" s="56" t="s">
        <v>290</v>
      </c>
      <c r="G35" s="3" t="s">
        <v>666</v>
      </c>
      <c r="H35" s="30" t="s">
        <v>667</v>
      </c>
      <c r="I35" s="30" t="s">
        <v>668</v>
      </c>
      <c r="J35" s="32" t="s">
        <v>192</v>
      </c>
      <c r="K35" s="31" t="s">
        <v>669</v>
      </c>
      <c r="L35" s="31" t="s">
        <v>670</v>
      </c>
      <c r="M35" s="51" t="s">
        <v>18</v>
      </c>
      <c r="N35" s="48" t="str">
        <f t="shared" ref="N35:N42" si="14">IF(M35="Casi con certeza","5",IF(M35="Probable","4",IF(M35="Posible","3",IF(M35="Improbable","2",IF(M35="Raro","1","")))))</f>
        <v>4</v>
      </c>
      <c r="O35" s="47" t="s">
        <v>45</v>
      </c>
      <c r="P35" s="48" t="str">
        <f t="shared" ref="P35:P42" si="15">IF(O35="Catastrófico","5",IF(O35="Mayor","4",IF(O35="Moderado","3",IF(O35="Menor","2",IF(O35="Insignificante","1","")))))</f>
        <v>3</v>
      </c>
      <c r="Q35" s="33">
        <v>0.5</v>
      </c>
      <c r="R35" s="34" t="s">
        <v>671</v>
      </c>
      <c r="S35" s="34" t="s">
        <v>286</v>
      </c>
      <c r="T35" s="32">
        <f t="shared" si="11"/>
        <v>6</v>
      </c>
      <c r="U35" s="30" t="str">
        <f t="shared" si="12"/>
        <v>ZONA DE RIESGO ALTA</v>
      </c>
      <c r="V35" s="30" t="s">
        <v>672</v>
      </c>
      <c r="W35" s="30" t="s">
        <v>673</v>
      </c>
      <c r="X35" s="32" t="s">
        <v>222</v>
      </c>
      <c r="Y35" s="30" t="s">
        <v>177</v>
      </c>
      <c r="Z35" s="193">
        <v>1</v>
      </c>
      <c r="AA35" s="30" t="s">
        <v>288</v>
      </c>
      <c r="AB35" s="30" t="s">
        <v>171</v>
      </c>
      <c r="AC35" s="33" t="s">
        <v>674</v>
      </c>
      <c r="AD35" s="53">
        <v>0</v>
      </c>
      <c r="AE35" s="54"/>
      <c r="AF35" s="53">
        <v>0</v>
      </c>
      <c r="AG35" s="54"/>
      <c r="AH35" s="53">
        <v>0</v>
      </c>
      <c r="AI35" s="54"/>
      <c r="AJ35" s="53">
        <v>0</v>
      </c>
      <c r="AK35" s="54"/>
      <c r="AL35" s="31"/>
      <c r="AM35" s="31"/>
      <c r="AN35" s="72">
        <f t="shared" si="13"/>
        <v>0</v>
      </c>
      <c r="AO35" s="31"/>
      <c r="AP35" s="33"/>
      <c r="AQ35" s="33"/>
      <c r="AR35" s="32"/>
      <c r="AS35" s="32"/>
      <c r="AT35" s="32"/>
      <c r="AU35" s="32"/>
      <c r="AV35" s="55"/>
      <c r="AW35" s="55"/>
      <c r="BN35" s="1"/>
      <c r="BO35" s="1"/>
      <c r="BP35" s="1"/>
    </row>
    <row r="36" spans="1:68" ht="145.5" customHeight="1" x14ac:dyDescent="0.2">
      <c r="A36" s="52"/>
      <c r="B36" s="52"/>
      <c r="C36" s="3" t="s">
        <v>324</v>
      </c>
      <c r="D36" s="3" t="s">
        <v>292</v>
      </c>
      <c r="E36" s="3" t="s">
        <v>293</v>
      </c>
      <c r="F36" s="56" t="s">
        <v>290</v>
      </c>
      <c r="G36" s="3" t="s">
        <v>666</v>
      </c>
      <c r="H36" s="30" t="s">
        <v>667</v>
      </c>
      <c r="I36" s="30" t="s">
        <v>675</v>
      </c>
      <c r="J36" s="32" t="s">
        <v>192</v>
      </c>
      <c r="K36" s="31" t="s">
        <v>676</v>
      </c>
      <c r="L36" s="31" t="s">
        <v>677</v>
      </c>
      <c r="M36" s="51" t="s">
        <v>18</v>
      </c>
      <c r="N36" s="48" t="str">
        <f t="shared" si="14"/>
        <v>4</v>
      </c>
      <c r="O36" s="47" t="s">
        <v>46</v>
      </c>
      <c r="P36" s="48" t="str">
        <f t="shared" si="15"/>
        <v>4</v>
      </c>
      <c r="Q36" s="33">
        <v>0.5</v>
      </c>
      <c r="R36" s="34" t="s">
        <v>678</v>
      </c>
      <c r="S36" s="34" t="s">
        <v>679</v>
      </c>
      <c r="T36" s="32">
        <f t="shared" si="11"/>
        <v>8</v>
      </c>
      <c r="U36" s="30" t="str">
        <f t="shared" si="12"/>
        <v>ZONA DE RIESGO ALTA</v>
      </c>
      <c r="V36" s="30" t="s">
        <v>680</v>
      </c>
      <c r="W36" s="30" t="s">
        <v>681</v>
      </c>
      <c r="X36" s="32" t="s">
        <v>222</v>
      </c>
      <c r="Y36" s="30" t="s">
        <v>177</v>
      </c>
      <c r="Z36" s="193">
        <v>1</v>
      </c>
      <c r="AA36" s="30" t="s">
        <v>288</v>
      </c>
      <c r="AB36" s="30" t="s">
        <v>171</v>
      </c>
      <c r="AC36" s="33" t="s">
        <v>682</v>
      </c>
      <c r="AD36" s="53">
        <v>0</v>
      </c>
      <c r="AE36" s="54"/>
      <c r="AF36" s="53">
        <v>0</v>
      </c>
      <c r="AG36" s="54"/>
      <c r="AH36" s="53">
        <v>0</v>
      </c>
      <c r="AI36" s="54"/>
      <c r="AJ36" s="53">
        <v>0</v>
      </c>
      <c r="AK36" s="54"/>
      <c r="AL36" s="31"/>
      <c r="AM36" s="31"/>
      <c r="AN36" s="72">
        <f t="shared" si="13"/>
        <v>0</v>
      </c>
      <c r="AO36" s="31"/>
      <c r="AP36" s="33"/>
      <c r="AQ36" s="33"/>
      <c r="AR36" s="32"/>
      <c r="AS36" s="32"/>
      <c r="AT36" s="32"/>
      <c r="AU36" s="32"/>
      <c r="AV36" s="55"/>
      <c r="AW36" s="55"/>
      <c r="BN36" s="1"/>
      <c r="BO36" s="1"/>
      <c r="BP36" s="1"/>
    </row>
    <row r="37" spans="1:68" ht="172.5" customHeight="1" x14ac:dyDescent="0.2">
      <c r="A37" s="52"/>
      <c r="B37" s="52"/>
      <c r="C37" s="3" t="s">
        <v>324</v>
      </c>
      <c r="D37" s="3" t="s">
        <v>292</v>
      </c>
      <c r="E37" s="3" t="s">
        <v>293</v>
      </c>
      <c r="F37" s="56" t="s">
        <v>290</v>
      </c>
      <c r="G37" s="3" t="s">
        <v>666</v>
      </c>
      <c r="H37" s="30" t="s">
        <v>667</v>
      </c>
      <c r="I37" s="30" t="s">
        <v>683</v>
      </c>
      <c r="J37" s="32" t="s">
        <v>192</v>
      </c>
      <c r="K37" s="31"/>
      <c r="L37" s="31"/>
      <c r="M37" s="51"/>
      <c r="N37" s="48"/>
      <c r="O37" s="47"/>
      <c r="P37" s="48"/>
      <c r="Q37" s="33"/>
      <c r="R37" s="34"/>
      <c r="S37" s="34"/>
      <c r="T37" s="32"/>
      <c r="U37" s="30"/>
      <c r="V37" s="30"/>
      <c r="W37" s="30"/>
      <c r="X37" s="32"/>
      <c r="Y37" s="30"/>
      <c r="Z37" s="193"/>
      <c r="AA37" s="30"/>
      <c r="AB37" s="30"/>
      <c r="AC37" s="33"/>
      <c r="AD37" s="53"/>
      <c r="AE37" s="54"/>
      <c r="AF37" s="53"/>
      <c r="AG37" s="54"/>
      <c r="AH37" s="53"/>
      <c r="AI37" s="54"/>
      <c r="AJ37" s="53"/>
      <c r="AK37" s="54"/>
      <c r="AL37" s="31"/>
      <c r="AM37" s="31"/>
      <c r="AN37" s="72"/>
      <c r="AO37" s="31"/>
      <c r="AP37" s="33"/>
      <c r="AQ37" s="33"/>
      <c r="AR37" s="32"/>
      <c r="AS37" s="32"/>
      <c r="AT37" s="32"/>
      <c r="AU37" s="32"/>
      <c r="AV37" s="55"/>
      <c r="AW37" s="55"/>
      <c r="BN37" s="1"/>
      <c r="BO37" s="1"/>
      <c r="BP37" s="1"/>
    </row>
    <row r="38" spans="1:68" ht="268.5" customHeight="1" x14ac:dyDescent="0.2">
      <c r="A38" s="52"/>
      <c r="B38" s="52"/>
      <c r="C38" s="3" t="s">
        <v>324</v>
      </c>
      <c r="D38" s="3" t="s">
        <v>292</v>
      </c>
      <c r="E38" s="3" t="s">
        <v>293</v>
      </c>
      <c r="F38" s="56" t="s">
        <v>290</v>
      </c>
      <c r="G38" s="3" t="s">
        <v>684</v>
      </c>
      <c r="H38" s="30" t="s">
        <v>685</v>
      </c>
      <c r="I38" s="30" t="s">
        <v>686</v>
      </c>
      <c r="J38" s="32" t="s">
        <v>192</v>
      </c>
      <c r="K38" s="31" t="s">
        <v>687</v>
      </c>
      <c r="L38" s="31" t="s">
        <v>688</v>
      </c>
      <c r="M38" s="51" t="s">
        <v>19</v>
      </c>
      <c r="N38" s="48" t="str">
        <f t="shared" si="14"/>
        <v>3</v>
      </c>
      <c r="O38" s="47" t="s">
        <v>45</v>
      </c>
      <c r="P38" s="48" t="str">
        <f t="shared" si="15"/>
        <v>3</v>
      </c>
      <c r="Q38" s="33">
        <v>0.5</v>
      </c>
      <c r="R38" s="34"/>
      <c r="S38" s="34" t="s">
        <v>286</v>
      </c>
      <c r="T38" s="32">
        <f t="shared" si="11"/>
        <v>4.5</v>
      </c>
      <c r="U38" s="30" t="str">
        <f t="shared" si="12"/>
        <v>ZONA DE RIESGO ALTA</v>
      </c>
      <c r="V38" s="30"/>
      <c r="W38" s="30"/>
      <c r="X38" s="30"/>
      <c r="Y38" s="30"/>
      <c r="Z38" s="30"/>
      <c r="AA38" s="30"/>
      <c r="AB38" s="30" t="s">
        <v>171</v>
      </c>
      <c r="AC38" s="33"/>
      <c r="AD38" s="53">
        <v>0</v>
      </c>
      <c r="AE38" s="54"/>
      <c r="AF38" s="53">
        <v>0</v>
      </c>
      <c r="AG38" s="54"/>
      <c r="AH38" s="53">
        <v>0</v>
      </c>
      <c r="AI38" s="54"/>
      <c r="AJ38" s="53">
        <v>0</v>
      </c>
      <c r="AK38" s="54"/>
      <c r="AL38" s="31"/>
      <c r="AM38" s="31"/>
      <c r="AN38" s="72">
        <f t="shared" si="13"/>
        <v>0</v>
      </c>
      <c r="AO38" s="31"/>
      <c r="AP38" s="33"/>
      <c r="AQ38" s="33"/>
      <c r="AR38" s="32"/>
      <c r="AS38" s="32"/>
      <c r="AT38" s="32"/>
      <c r="AU38" s="32"/>
      <c r="AV38" s="55"/>
      <c r="AW38" s="55"/>
      <c r="BN38" s="1"/>
      <c r="BO38" s="1"/>
      <c r="BP38" s="1"/>
    </row>
    <row r="39" spans="1:68" ht="223.5" customHeight="1" x14ac:dyDescent="0.2">
      <c r="A39" s="52"/>
      <c r="B39" s="52"/>
      <c r="C39" s="3" t="s">
        <v>324</v>
      </c>
      <c r="D39" s="3" t="s">
        <v>292</v>
      </c>
      <c r="E39" s="3" t="s">
        <v>293</v>
      </c>
      <c r="F39" s="56" t="s">
        <v>290</v>
      </c>
      <c r="G39" s="3" t="s">
        <v>684</v>
      </c>
      <c r="H39" s="30" t="s">
        <v>685</v>
      </c>
      <c r="I39" s="30" t="s">
        <v>689</v>
      </c>
      <c r="J39" s="32" t="s">
        <v>192</v>
      </c>
      <c r="K39" s="31" t="s">
        <v>690</v>
      </c>
      <c r="L39" s="31" t="s">
        <v>688</v>
      </c>
      <c r="M39" s="51" t="s">
        <v>18</v>
      </c>
      <c r="N39" s="48" t="str">
        <f t="shared" si="14"/>
        <v>4</v>
      </c>
      <c r="O39" s="47" t="s">
        <v>45</v>
      </c>
      <c r="P39" s="48" t="str">
        <f t="shared" si="15"/>
        <v>3</v>
      </c>
      <c r="Q39" s="33">
        <v>0.5</v>
      </c>
      <c r="R39" s="34"/>
      <c r="S39" s="34"/>
      <c r="T39" s="32">
        <f t="shared" si="11"/>
        <v>6</v>
      </c>
      <c r="U39" s="30" t="str">
        <f t="shared" si="12"/>
        <v>ZONA DE RIESGO ALTA</v>
      </c>
      <c r="V39" s="30"/>
      <c r="W39" s="30"/>
      <c r="X39" s="30"/>
      <c r="Y39" s="30"/>
      <c r="Z39" s="30"/>
      <c r="AA39" s="30"/>
      <c r="AB39" s="30" t="s">
        <v>171</v>
      </c>
      <c r="AC39" s="33"/>
      <c r="AD39" s="53">
        <v>0</v>
      </c>
      <c r="AE39" s="54"/>
      <c r="AF39" s="53">
        <v>0</v>
      </c>
      <c r="AG39" s="54"/>
      <c r="AH39" s="53">
        <v>0</v>
      </c>
      <c r="AI39" s="54"/>
      <c r="AJ39" s="53">
        <v>0</v>
      </c>
      <c r="AK39" s="54"/>
      <c r="AL39" s="31"/>
      <c r="AM39" s="31"/>
      <c r="AN39" s="72">
        <f t="shared" si="13"/>
        <v>0</v>
      </c>
      <c r="AO39" s="31"/>
      <c r="AP39" s="33"/>
      <c r="AQ39" s="33"/>
      <c r="AR39" s="32"/>
      <c r="AS39" s="32"/>
      <c r="AT39" s="32"/>
      <c r="AU39" s="32"/>
      <c r="AV39" s="55"/>
      <c r="AW39" s="55"/>
      <c r="BN39" s="1"/>
      <c r="BO39" s="1"/>
      <c r="BP39" s="1"/>
    </row>
    <row r="40" spans="1:68" ht="207" customHeight="1" x14ac:dyDescent="0.2">
      <c r="A40" s="52"/>
      <c r="B40" s="52"/>
      <c r="C40" s="3" t="s">
        <v>324</v>
      </c>
      <c r="D40" s="3" t="s">
        <v>292</v>
      </c>
      <c r="E40" s="3" t="s">
        <v>293</v>
      </c>
      <c r="F40" s="56" t="s">
        <v>290</v>
      </c>
      <c r="G40" s="3" t="s">
        <v>691</v>
      </c>
      <c r="H40" s="30" t="s">
        <v>692</v>
      </c>
      <c r="I40" s="30" t="s">
        <v>693</v>
      </c>
      <c r="J40" s="32" t="s">
        <v>192</v>
      </c>
      <c r="K40" s="31" t="s">
        <v>694</v>
      </c>
      <c r="L40" s="31" t="s">
        <v>695</v>
      </c>
      <c r="M40" s="51" t="s">
        <v>19</v>
      </c>
      <c r="N40" s="48" t="str">
        <f t="shared" si="14"/>
        <v>3</v>
      </c>
      <c r="O40" s="47" t="s">
        <v>45</v>
      </c>
      <c r="P40" s="48" t="str">
        <f t="shared" si="15"/>
        <v>3</v>
      </c>
      <c r="Q40" s="33">
        <v>0.5</v>
      </c>
      <c r="R40" s="34" t="s">
        <v>696</v>
      </c>
      <c r="S40" s="34" t="s">
        <v>286</v>
      </c>
      <c r="T40" s="32">
        <f t="shared" si="11"/>
        <v>4.5</v>
      </c>
      <c r="U40" s="30" t="str">
        <f t="shared" si="12"/>
        <v>ZONA DE RIESGO ALTA</v>
      </c>
      <c r="V40" s="30" t="s">
        <v>697</v>
      </c>
      <c r="W40" s="30" t="s">
        <v>698</v>
      </c>
      <c r="X40" s="193">
        <v>1</v>
      </c>
      <c r="Y40" s="32" t="s">
        <v>177</v>
      </c>
      <c r="Z40" s="193">
        <v>1</v>
      </c>
      <c r="AA40" s="30" t="s">
        <v>288</v>
      </c>
      <c r="AB40" s="30" t="s">
        <v>171</v>
      </c>
      <c r="AC40" s="33" t="s">
        <v>699</v>
      </c>
      <c r="AD40" s="53">
        <v>0</v>
      </c>
      <c r="AE40" s="54"/>
      <c r="AF40" s="53">
        <v>0</v>
      </c>
      <c r="AG40" s="54"/>
      <c r="AH40" s="53">
        <v>0</v>
      </c>
      <c r="AI40" s="54"/>
      <c r="AJ40" s="53">
        <v>0</v>
      </c>
      <c r="AK40" s="54"/>
      <c r="AL40" s="31"/>
      <c r="AM40" s="31"/>
      <c r="AN40" s="72">
        <f t="shared" si="13"/>
        <v>0</v>
      </c>
      <c r="AO40" s="31"/>
      <c r="AP40" s="33"/>
      <c r="AQ40" s="33"/>
      <c r="AR40" s="32"/>
      <c r="AS40" s="32"/>
      <c r="AT40" s="32"/>
      <c r="AU40" s="32"/>
      <c r="AV40" s="55"/>
      <c r="AW40" s="55"/>
      <c r="BN40" s="1"/>
      <c r="BO40" s="1"/>
      <c r="BP40" s="1"/>
    </row>
    <row r="41" spans="1:68" ht="213" customHeight="1" x14ac:dyDescent="0.2">
      <c r="A41" s="52"/>
      <c r="B41" s="52"/>
      <c r="C41" s="3" t="s">
        <v>324</v>
      </c>
      <c r="D41" s="3" t="s">
        <v>292</v>
      </c>
      <c r="E41" s="3" t="s">
        <v>293</v>
      </c>
      <c r="F41" s="56" t="s">
        <v>290</v>
      </c>
      <c r="G41" s="3" t="s">
        <v>691</v>
      </c>
      <c r="H41" s="30" t="s">
        <v>692</v>
      </c>
      <c r="I41" s="3" t="s">
        <v>700</v>
      </c>
      <c r="J41" s="32" t="s">
        <v>192</v>
      </c>
      <c r="K41" s="31" t="s">
        <v>701</v>
      </c>
      <c r="L41" s="31" t="s">
        <v>702</v>
      </c>
      <c r="M41" s="51" t="s">
        <v>18</v>
      </c>
      <c r="N41" s="48" t="str">
        <f t="shared" si="14"/>
        <v>4</v>
      </c>
      <c r="O41" s="47" t="s">
        <v>45</v>
      </c>
      <c r="P41" s="48" t="str">
        <f t="shared" si="15"/>
        <v>3</v>
      </c>
      <c r="Q41" s="33">
        <v>0.5</v>
      </c>
      <c r="R41" s="34" t="s">
        <v>703</v>
      </c>
      <c r="S41" s="34" t="s">
        <v>286</v>
      </c>
      <c r="T41" s="32">
        <f t="shared" si="11"/>
        <v>6</v>
      </c>
      <c r="U41" s="30" t="str">
        <f t="shared" si="12"/>
        <v>ZONA DE RIESGO ALTA</v>
      </c>
      <c r="V41" s="30" t="s">
        <v>704</v>
      </c>
      <c r="W41" s="30" t="s">
        <v>705</v>
      </c>
      <c r="X41" s="193">
        <v>1</v>
      </c>
      <c r="Y41" s="32" t="s">
        <v>177</v>
      </c>
      <c r="Z41" s="193">
        <v>1</v>
      </c>
      <c r="AA41" s="30" t="s">
        <v>288</v>
      </c>
      <c r="AB41" s="30" t="s">
        <v>171</v>
      </c>
      <c r="AC41" s="33" t="s">
        <v>706</v>
      </c>
      <c r="AD41" s="53">
        <v>0</v>
      </c>
      <c r="AE41" s="54"/>
      <c r="AF41" s="53">
        <v>0</v>
      </c>
      <c r="AG41" s="54"/>
      <c r="AH41" s="53">
        <v>0</v>
      </c>
      <c r="AI41" s="54"/>
      <c r="AJ41" s="53">
        <v>0</v>
      </c>
      <c r="AK41" s="54"/>
      <c r="AL41" s="31"/>
      <c r="AM41" s="31"/>
      <c r="AN41" s="72">
        <v>0</v>
      </c>
      <c r="AO41" s="31"/>
      <c r="AP41" s="33"/>
      <c r="AQ41" s="33"/>
      <c r="AR41" s="32"/>
      <c r="AS41" s="32"/>
      <c r="AT41" s="32"/>
      <c r="AU41" s="32"/>
      <c r="AV41" s="55"/>
      <c r="AW41" s="55"/>
      <c r="BN41" s="1"/>
      <c r="BO41" s="1"/>
      <c r="BP41" s="1"/>
    </row>
    <row r="42" spans="1:68" ht="213" customHeight="1" x14ac:dyDescent="0.2">
      <c r="A42" s="52"/>
      <c r="B42" s="52"/>
      <c r="C42" s="3" t="s">
        <v>291</v>
      </c>
      <c r="D42" s="3" t="s">
        <v>741</v>
      </c>
      <c r="E42" s="3" t="s">
        <v>742</v>
      </c>
      <c r="F42" s="3" t="s">
        <v>740</v>
      </c>
      <c r="G42" s="3" t="s">
        <v>739</v>
      </c>
      <c r="H42" s="30" t="s">
        <v>726</v>
      </c>
      <c r="I42" s="30" t="s">
        <v>727</v>
      </c>
      <c r="J42" s="32" t="s">
        <v>728</v>
      </c>
      <c r="K42" s="31" t="s">
        <v>729</v>
      </c>
      <c r="L42" s="31" t="s">
        <v>730</v>
      </c>
      <c r="M42" s="51" t="s">
        <v>18</v>
      </c>
      <c r="N42" s="48" t="str">
        <f t="shared" si="14"/>
        <v>4</v>
      </c>
      <c r="O42" s="47" t="s">
        <v>45</v>
      </c>
      <c r="P42" s="48" t="str">
        <f t="shared" si="15"/>
        <v>3</v>
      </c>
      <c r="Q42" s="33">
        <v>0.5</v>
      </c>
      <c r="R42" s="34" t="s">
        <v>731</v>
      </c>
      <c r="S42" s="34"/>
      <c r="T42" s="32">
        <f t="shared" si="11"/>
        <v>6</v>
      </c>
      <c r="U42" s="30" t="str">
        <f t="shared" si="12"/>
        <v>ZONA DE RIESGO ALTA</v>
      </c>
      <c r="V42" s="30" t="s">
        <v>732</v>
      </c>
      <c r="W42" s="30" t="s">
        <v>733</v>
      </c>
      <c r="X42" s="30" t="s">
        <v>734</v>
      </c>
      <c r="Y42" s="30" t="s">
        <v>735</v>
      </c>
      <c r="Z42" s="30" t="s">
        <v>736</v>
      </c>
      <c r="AA42" s="30" t="s">
        <v>737</v>
      </c>
      <c r="AB42" s="30" t="s">
        <v>174</v>
      </c>
      <c r="AC42" s="33" t="s">
        <v>738</v>
      </c>
      <c r="AD42" s="53">
        <v>0.25</v>
      </c>
      <c r="AE42" s="54"/>
      <c r="AF42" s="53">
        <v>0.25</v>
      </c>
      <c r="AG42" s="54"/>
      <c r="AH42" s="53">
        <v>0.25</v>
      </c>
      <c r="AI42" s="54"/>
      <c r="AJ42" s="53">
        <v>0.25</v>
      </c>
      <c r="AK42" s="54"/>
      <c r="AL42" s="31" t="s">
        <v>115</v>
      </c>
      <c r="AM42" s="31" t="s">
        <v>128</v>
      </c>
      <c r="AN42" s="72">
        <f t="shared" si="13"/>
        <v>0.25</v>
      </c>
      <c r="AO42" s="31"/>
      <c r="AP42" s="33"/>
      <c r="AQ42" s="33"/>
      <c r="AR42" s="32"/>
      <c r="AS42" s="32"/>
      <c r="AT42" s="32"/>
      <c r="AU42" s="32"/>
      <c r="AV42" s="55"/>
      <c r="AW42" s="55"/>
      <c r="BN42" s="1"/>
      <c r="BO42" s="1"/>
      <c r="BP42" s="1"/>
    </row>
    <row r="43" spans="1:68" ht="15" customHeight="1" x14ac:dyDescent="0.2">
      <c r="C43" s="321" t="s">
        <v>196</v>
      </c>
      <c r="D43" s="321"/>
      <c r="E43" s="321"/>
      <c r="F43" s="321"/>
      <c r="G43" s="321"/>
      <c r="H43" s="321"/>
      <c r="I43" s="321"/>
      <c r="J43" s="321"/>
      <c r="K43" s="321"/>
      <c r="L43" s="326" t="s">
        <v>86</v>
      </c>
      <c r="M43" s="327"/>
      <c r="N43" s="327"/>
      <c r="O43" s="327"/>
      <c r="P43" s="327"/>
      <c r="Q43" s="327"/>
      <c r="R43" s="327"/>
      <c r="S43" s="327"/>
      <c r="T43" s="327"/>
      <c r="U43" s="327"/>
      <c r="V43" s="327"/>
      <c r="W43" s="327"/>
      <c r="X43" s="327"/>
      <c r="Y43" s="327"/>
      <c r="Z43" s="327"/>
      <c r="AA43" s="327"/>
      <c r="AB43" s="327"/>
      <c r="AC43" s="327"/>
      <c r="AD43" s="328"/>
      <c r="AE43" s="326" t="s">
        <v>87</v>
      </c>
      <c r="AF43" s="327"/>
      <c r="AG43" s="327"/>
      <c r="AH43" s="327"/>
      <c r="AI43" s="327"/>
      <c r="AJ43" s="327"/>
      <c r="AK43" s="327"/>
      <c r="AL43" s="327"/>
      <c r="AM43" s="327"/>
      <c r="AN43" s="327"/>
      <c r="AO43" s="327"/>
      <c r="AP43" s="327"/>
      <c r="AQ43" s="327"/>
      <c r="AR43" s="327"/>
      <c r="AS43" s="327"/>
      <c r="AT43" s="327"/>
      <c r="AU43" s="327"/>
      <c r="AV43" s="327"/>
      <c r="AW43" s="328"/>
      <c r="BN43" s="1"/>
      <c r="BO43" s="1"/>
      <c r="BP43" s="1"/>
    </row>
    <row r="44" spans="1:68" ht="15" customHeight="1" x14ac:dyDescent="0.2">
      <c r="C44" s="321"/>
      <c r="D44" s="321"/>
      <c r="E44" s="321"/>
      <c r="F44" s="321"/>
      <c r="G44" s="321"/>
      <c r="H44" s="321"/>
      <c r="I44" s="321"/>
      <c r="J44" s="321"/>
      <c r="K44" s="321"/>
      <c r="L44" s="329"/>
      <c r="M44" s="330"/>
      <c r="N44" s="330"/>
      <c r="O44" s="330"/>
      <c r="P44" s="330"/>
      <c r="Q44" s="330"/>
      <c r="R44" s="330"/>
      <c r="S44" s="330"/>
      <c r="T44" s="330"/>
      <c r="U44" s="330"/>
      <c r="V44" s="330"/>
      <c r="W44" s="330"/>
      <c r="X44" s="330"/>
      <c r="Y44" s="330"/>
      <c r="Z44" s="330"/>
      <c r="AA44" s="330"/>
      <c r="AB44" s="330"/>
      <c r="AC44" s="330"/>
      <c r="AD44" s="331"/>
      <c r="AE44" s="329"/>
      <c r="AF44" s="330"/>
      <c r="AG44" s="330"/>
      <c r="AH44" s="330"/>
      <c r="AI44" s="330"/>
      <c r="AJ44" s="330"/>
      <c r="AK44" s="330"/>
      <c r="AL44" s="330"/>
      <c r="AM44" s="330"/>
      <c r="AN44" s="330"/>
      <c r="AO44" s="330"/>
      <c r="AP44" s="330"/>
      <c r="AQ44" s="330"/>
      <c r="AR44" s="330"/>
      <c r="AS44" s="330"/>
      <c r="AT44" s="330"/>
      <c r="AU44" s="330"/>
      <c r="AV44" s="330"/>
      <c r="AW44" s="331"/>
      <c r="BN44" s="1"/>
      <c r="BO44" s="1"/>
      <c r="BP44" s="1"/>
    </row>
    <row r="45" spans="1:68" ht="15" customHeight="1" x14ac:dyDescent="0.2">
      <c r="C45" s="321"/>
      <c r="D45" s="321"/>
      <c r="E45" s="321"/>
      <c r="F45" s="321"/>
      <c r="G45" s="321"/>
      <c r="H45" s="321"/>
      <c r="I45" s="321"/>
      <c r="J45" s="321"/>
      <c r="K45" s="321"/>
      <c r="L45" s="332"/>
      <c r="M45" s="333"/>
      <c r="N45" s="333"/>
      <c r="O45" s="333"/>
      <c r="P45" s="333"/>
      <c r="Q45" s="333"/>
      <c r="R45" s="333"/>
      <c r="S45" s="333"/>
      <c r="T45" s="333"/>
      <c r="U45" s="333"/>
      <c r="V45" s="333"/>
      <c r="W45" s="333"/>
      <c r="X45" s="333"/>
      <c r="Y45" s="333"/>
      <c r="Z45" s="333"/>
      <c r="AA45" s="333"/>
      <c r="AB45" s="333"/>
      <c r="AC45" s="333"/>
      <c r="AD45" s="334"/>
      <c r="AE45" s="332"/>
      <c r="AF45" s="333"/>
      <c r="AG45" s="333"/>
      <c r="AH45" s="333"/>
      <c r="AI45" s="333"/>
      <c r="AJ45" s="333"/>
      <c r="AK45" s="333"/>
      <c r="AL45" s="333"/>
      <c r="AM45" s="333"/>
      <c r="AN45" s="333"/>
      <c r="AO45" s="333"/>
      <c r="AP45" s="333"/>
      <c r="AQ45" s="333"/>
      <c r="AR45" s="333"/>
      <c r="AS45" s="333"/>
      <c r="AT45" s="333"/>
      <c r="AU45" s="333"/>
      <c r="AV45" s="333"/>
      <c r="AW45" s="334"/>
      <c r="BN45" s="1"/>
      <c r="BO45" s="1"/>
      <c r="BP45" s="1"/>
    </row>
    <row r="46" spans="1:68" ht="15" customHeight="1" x14ac:dyDescent="0.2">
      <c r="C46" s="321" t="s">
        <v>66</v>
      </c>
      <c r="D46" s="321"/>
      <c r="E46" s="321"/>
      <c r="F46" s="321"/>
      <c r="G46" s="321"/>
      <c r="H46" s="321"/>
      <c r="I46" s="321"/>
      <c r="J46" s="321"/>
      <c r="K46" s="321"/>
      <c r="L46" s="77" t="s">
        <v>66</v>
      </c>
      <c r="M46" s="78"/>
      <c r="N46" s="78"/>
      <c r="O46" s="78"/>
      <c r="P46" s="78"/>
      <c r="Q46" s="78"/>
      <c r="R46" s="78"/>
      <c r="S46" s="78"/>
      <c r="T46" s="78"/>
      <c r="U46" s="85"/>
      <c r="V46" s="76"/>
      <c r="W46" s="76"/>
      <c r="X46" s="76"/>
      <c r="Y46" s="76"/>
      <c r="Z46" s="76"/>
      <c r="AA46" s="76"/>
      <c r="AB46" s="77"/>
      <c r="AC46" s="78"/>
      <c r="AD46" s="78"/>
      <c r="AE46" s="326" t="s">
        <v>66</v>
      </c>
      <c r="AF46" s="327"/>
      <c r="AG46" s="327"/>
      <c r="AH46" s="327"/>
      <c r="AI46" s="327"/>
      <c r="AJ46" s="327"/>
      <c r="AK46" s="327"/>
      <c r="AL46" s="327"/>
      <c r="AM46" s="327"/>
      <c r="AN46" s="327"/>
      <c r="AO46" s="327"/>
      <c r="AP46" s="327"/>
      <c r="AQ46" s="327"/>
      <c r="AR46" s="327"/>
      <c r="AS46" s="327"/>
      <c r="AT46" s="327"/>
      <c r="AU46" s="327"/>
      <c r="AV46" s="327"/>
      <c r="AW46" s="328"/>
      <c r="BN46" s="1"/>
      <c r="BO46" s="1"/>
      <c r="BP46" s="1"/>
    </row>
    <row r="47" spans="1:68" ht="15" customHeight="1" x14ac:dyDescent="0.2">
      <c r="C47" s="321"/>
      <c r="D47" s="321"/>
      <c r="E47" s="321"/>
      <c r="F47" s="321"/>
      <c r="G47" s="321"/>
      <c r="H47" s="321"/>
      <c r="I47" s="321"/>
      <c r="J47" s="321"/>
      <c r="K47" s="321"/>
      <c r="L47" s="80"/>
      <c r="M47" s="81"/>
      <c r="N47" s="81"/>
      <c r="O47" s="81"/>
      <c r="P47" s="81"/>
      <c r="Q47" s="81"/>
      <c r="R47" s="81"/>
      <c r="S47" s="81"/>
      <c r="T47" s="81"/>
      <c r="U47" s="86"/>
      <c r="V47" s="79"/>
      <c r="W47" s="79"/>
      <c r="X47" s="79"/>
      <c r="Y47" s="79"/>
      <c r="Z47" s="79"/>
      <c r="AA47" s="79"/>
      <c r="AB47" s="80"/>
      <c r="AC47" s="81"/>
      <c r="AD47" s="81"/>
      <c r="AE47" s="329"/>
      <c r="AF47" s="330"/>
      <c r="AG47" s="330"/>
      <c r="AH47" s="330"/>
      <c r="AI47" s="330"/>
      <c r="AJ47" s="330"/>
      <c r="AK47" s="330"/>
      <c r="AL47" s="330"/>
      <c r="AM47" s="330"/>
      <c r="AN47" s="330"/>
      <c r="AO47" s="330"/>
      <c r="AP47" s="330"/>
      <c r="AQ47" s="330"/>
      <c r="AR47" s="330"/>
      <c r="AS47" s="330"/>
      <c r="AT47" s="330"/>
      <c r="AU47" s="330"/>
      <c r="AV47" s="330"/>
      <c r="AW47" s="331"/>
      <c r="BN47" s="1"/>
      <c r="BO47" s="1"/>
      <c r="BP47" s="1"/>
    </row>
    <row r="48" spans="1:68" ht="15" customHeight="1" x14ac:dyDescent="0.2">
      <c r="C48" s="321"/>
      <c r="D48" s="321"/>
      <c r="E48" s="321"/>
      <c r="F48" s="321"/>
      <c r="G48" s="321"/>
      <c r="H48" s="321"/>
      <c r="I48" s="321"/>
      <c r="J48" s="321"/>
      <c r="K48" s="321"/>
      <c r="L48" s="83"/>
      <c r="M48" s="84"/>
      <c r="N48" s="84"/>
      <c r="O48" s="84"/>
      <c r="P48" s="84"/>
      <c r="Q48" s="84"/>
      <c r="R48" s="84"/>
      <c r="S48" s="84"/>
      <c r="T48" s="84"/>
      <c r="U48" s="87"/>
      <c r="V48" s="82"/>
      <c r="W48" s="82"/>
      <c r="X48" s="82"/>
      <c r="Y48" s="82"/>
      <c r="Z48" s="82"/>
      <c r="AA48" s="82"/>
      <c r="AB48" s="83"/>
      <c r="AC48" s="84"/>
      <c r="AD48" s="84"/>
      <c r="AE48" s="332"/>
      <c r="AF48" s="333"/>
      <c r="AG48" s="333"/>
      <c r="AH48" s="333"/>
      <c r="AI48" s="333"/>
      <c r="AJ48" s="333"/>
      <c r="AK48" s="333"/>
      <c r="AL48" s="333"/>
      <c r="AM48" s="333"/>
      <c r="AN48" s="333"/>
      <c r="AO48" s="333"/>
      <c r="AP48" s="333"/>
      <c r="AQ48" s="333"/>
      <c r="AR48" s="333"/>
      <c r="AS48" s="333"/>
      <c r="AT48" s="333"/>
      <c r="AU48" s="333"/>
      <c r="AV48" s="333"/>
      <c r="AW48" s="334"/>
      <c r="BN48" s="1"/>
      <c r="BO48" s="1"/>
      <c r="BP48" s="1"/>
    </row>
    <row r="49" spans="3:68" ht="38.25" customHeight="1" x14ac:dyDescent="0.2">
      <c r="AU49" s="5"/>
      <c r="BN49" s="1"/>
      <c r="BO49" s="1"/>
      <c r="BP49" s="1"/>
    </row>
    <row r="50" spans="3:68" ht="60" customHeight="1" x14ac:dyDescent="0.2">
      <c r="L50" s="1" t="s">
        <v>210</v>
      </c>
      <c r="BN50" s="1"/>
      <c r="BO50" s="1"/>
      <c r="BP50" s="1"/>
    </row>
    <row r="51" spans="3:68" ht="65.25" customHeight="1" x14ac:dyDescent="0.2">
      <c r="C51" s="1"/>
      <c r="D51" s="1"/>
      <c r="E51" s="1"/>
      <c r="F51" s="1"/>
      <c r="G51" s="1"/>
      <c r="H51" s="320" t="s">
        <v>152</v>
      </c>
      <c r="I51" s="320"/>
      <c r="J51" s="320"/>
      <c r="K51" s="320"/>
      <c r="L51" s="320"/>
      <c r="M51" s="320"/>
      <c r="N51" s="320"/>
      <c r="O51" s="320"/>
      <c r="P51" s="320"/>
      <c r="Q51" s="320"/>
      <c r="R51" s="320"/>
      <c r="S51" s="320"/>
      <c r="T51" s="320"/>
      <c r="U51" s="320"/>
      <c r="V51" s="320"/>
      <c r="W51" s="320"/>
      <c r="X51" s="320"/>
      <c r="Y51" s="320"/>
      <c r="Z51" s="320"/>
      <c r="AA51" s="320"/>
      <c r="AB51" s="320"/>
      <c r="AC51" s="320"/>
      <c r="AD51" s="69"/>
      <c r="AE51" s="69"/>
      <c r="AF51" s="69"/>
      <c r="AG51" s="69"/>
      <c r="AH51" s="69"/>
      <c r="AI51" s="69"/>
      <c r="AJ51" s="69"/>
      <c r="AK51" s="69"/>
      <c r="BN51" s="1"/>
      <c r="BO51" s="1"/>
      <c r="BP51" s="1"/>
    </row>
    <row r="52" spans="3:68" ht="60" customHeight="1" x14ac:dyDescent="0.2">
      <c r="C52" s="1"/>
      <c r="D52" s="1"/>
      <c r="E52" s="1"/>
      <c r="F52" s="1"/>
      <c r="G52" s="1"/>
      <c r="H52" s="303" t="s">
        <v>16</v>
      </c>
      <c r="I52" s="304"/>
      <c r="J52" s="304"/>
      <c r="K52" s="305"/>
      <c r="M52" s="303" t="s">
        <v>30</v>
      </c>
      <c r="N52" s="304"/>
      <c r="O52" s="305"/>
      <c r="P52" s="1"/>
      <c r="Q52" s="303" t="s">
        <v>40</v>
      </c>
      <c r="R52" s="304"/>
      <c r="S52" s="304"/>
      <c r="T52" s="304"/>
      <c r="U52" s="304"/>
      <c r="V52" s="304"/>
      <c r="W52" s="304"/>
      <c r="X52" s="304"/>
      <c r="Y52" s="304"/>
      <c r="Z52" s="304"/>
      <c r="AA52" s="304"/>
      <c r="AB52" s="305"/>
      <c r="AL52" s="324" t="s">
        <v>35</v>
      </c>
      <c r="AM52" s="325"/>
      <c r="AN52" s="70"/>
      <c r="BN52" s="1"/>
      <c r="BO52" s="1"/>
      <c r="BP52" s="1"/>
    </row>
    <row r="53" spans="3:68" ht="60" customHeight="1" x14ac:dyDescent="0.2">
      <c r="C53" s="1"/>
      <c r="D53" s="1"/>
      <c r="E53" s="1"/>
      <c r="F53" s="1"/>
      <c r="G53" s="1"/>
      <c r="H53" s="26" t="s">
        <v>27</v>
      </c>
      <c r="I53" s="303" t="s">
        <v>29</v>
      </c>
      <c r="J53" s="304"/>
      <c r="K53" s="305"/>
      <c r="M53" s="26" t="s">
        <v>27</v>
      </c>
      <c r="N53" s="26" t="s">
        <v>28</v>
      </c>
      <c r="O53" s="26" t="s">
        <v>29</v>
      </c>
      <c r="P53" s="1"/>
      <c r="Q53" s="26" t="s">
        <v>27</v>
      </c>
      <c r="R53" s="26" t="s">
        <v>28</v>
      </c>
      <c r="S53" s="182"/>
      <c r="T53" s="58"/>
      <c r="U53" s="303" t="s">
        <v>29</v>
      </c>
      <c r="V53" s="304"/>
      <c r="W53" s="304"/>
      <c r="X53" s="304"/>
      <c r="Y53" s="304"/>
      <c r="Z53" s="304"/>
      <c r="AA53" s="304"/>
      <c r="AB53" s="305"/>
      <c r="AL53" s="26" t="s">
        <v>34</v>
      </c>
      <c r="AM53" s="26" t="s">
        <v>28</v>
      </c>
      <c r="AN53" s="71"/>
      <c r="BN53" s="1"/>
      <c r="BO53" s="1"/>
      <c r="BP53" s="1"/>
    </row>
    <row r="54" spans="3:68" ht="96" customHeight="1" x14ac:dyDescent="0.2">
      <c r="C54" s="1"/>
      <c r="D54" s="1"/>
      <c r="E54" s="1"/>
      <c r="F54" s="1"/>
      <c r="G54" s="1"/>
      <c r="H54" s="41" t="s">
        <v>96</v>
      </c>
      <c r="I54" s="312" t="s">
        <v>75</v>
      </c>
      <c r="J54" s="313"/>
      <c r="K54" s="314"/>
      <c r="M54" s="57" t="s">
        <v>151</v>
      </c>
      <c r="N54" s="56">
        <v>5</v>
      </c>
      <c r="O54" s="57" t="s">
        <v>22</v>
      </c>
      <c r="P54" s="1"/>
      <c r="Q54" s="56" t="s">
        <v>82</v>
      </c>
      <c r="R54" s="56">
        <v>1</v>
      </c>
      <c r="S54" s="183"/>
      <c r="T54" s="60"/>
      <c r="U54" s="306" t="s">
        <v>41</v>
      </c>
      <c r="V54" s="307"/>
      <c r="W54" s="307"/>
      <c r="X54" s="307"/>
      <c r="Y54" s="307"/>
      <c r="Z54" s="307"/>
      <c r="AA54" s="307"/>
      <c r="AB54" s="308"/>
      <c r="AL54" s="30" t="s">
        <v>33</v>
      </c>
      <c r="AM54" s="42">
        <v>0.5</v>
      </c>
      <c r="AN54" s="52"/>
      <c r="BN54" s="1"/>
      <c r="BO54" s="1"/>
      <c r="BP54" s="1"/>
    </row>
    <row r="55" spans="3:68" ht="102" customHeight="1" x14ac:dyDescent="0.2">
      <c r="C55" s="1"/>
      <c r="D55" s="1"/>
      <c r="E55" s="1"/>
      <c r="F55" s="1"/>
      <c r="G55" s="1"/>
      <c r="H55" s="59" t="s">
        <v>97</v>
      </c>
      <c r="I55" s="312" t="s">
        <v>76</v>
      </c>
      <c r="J55" s="313"/>
      <c r="K55" s="314"/>
      <c r="M55" s="57" t="s">
        <v>92</v>
      </c>
      <c r="N55" s="56">
        <v>4</v>
      </c>
      <c r="O55" s="57" t="s">
        <v>23</v>
      </c>
      <c r="P55" s="1"/>
      <c r="Q55" s="56" t="s">
        <v>83</v>
      </c>
      <c r="R55" s="56">
        <v>2</v>
      </c>
      <c r="S55" s="183"/>
      <c r="T55" s="60"/>
      <c r="U55" s="306" t="s">
        <v>91</v>
      </c>
      <c r="V55" s="307"/>
      <c r="W55" s="307"/>
      <c r="X55" s="307"/>
      <c r="Y55" s="307"/>
      <c r="Z55" s="307"/>
      <c r="AA55" s="307"/>
      <c r="AB55" s="308"/>
      <c r="AL55" s="30" t="s">
        <v>193</v>
      </c>
      <c r="AM55" s="42">
        <v>1</v>
      </c>
      <c r="AN55" s="52"/>
      <c r="BN55" s="1"/>
      <c r="BO55" s="1"/>
      <c r="BP55" s="1"/>
    </row>
    <row r="56" spans="3:68" ht="95.25" customHeight="1" x14ac:dyDescent="0.2">
      <c r="C56" s="1"/>
      <c r="D56" s="1"/>
      <c r="E56" s="1"/>
      <c r="F56" s="1"/>
      <c r="G56" s="1"/>
      <c r="H56" s="41" t="s">
        <v>98</v>
      </c>
      <c r="I56" s="312" t="s">
        <v>77</v>
      </c>
      <c r="J56" s="313"/>
      <c r="K56" s="314"/>
      <c r="M56" s="57" t="s">
        <v>93</v>
      </c>
      <c r="N56" s="56">
        <v>3</v>
      </c>
      <c r="O56" s="57" t="s">
        <v>24</v>
      </c>
      <c r="P56" s="1"/>
      <c r="Q56" s="56" t="s">
        <v>84</v>
      </c>
      <c r="R56" s="56">
        <v>3</v>
      </c>
      <c r="S56" s="183"/>
      <c r="T56" s="60"/>
      <c r="U56" s="306" t="s">
        <v>90</v>
      </c>
      <c r="V56" s="307"/>
      <c r="W56" s="307"/>
      <c r="X56" s="307"/>
      <c r="Y56" s="307"/>
      <c r="Z56" s="307"/>
      <c r="AA56" s="307"/>
      <c r="AB56" s="308"/>
      <c r="BN56" s="1"/>
      <c r="BO56" s="1"/>
      <c r="BP56" s="1"/>
    </row>
    <row r="57" spans="3:68" ht="90.75" customHeight="1" x14ac:dyDescent="0.2">
      <c r="C57" s="1"/>
      <c r="D57" s="1"/>
      <c r="E57" s="1"/>
      <c r="F57" s="1"/>
      <c r="G57" s="1"/>
      <c r="H57" s="41" t="s">
        <v>99</v>
      </c>
      <c r="I57" s="312" t="s">
        <v>78</v>
      </c>
      <c r="J57" s="313"/>
      <c r="K57" s="314"/>
      <c r="M57" s="57" t="s">
        <v>94</v>
      </c>
      <c r="N57" s="56">
        <v>2</v>
      </c>
      <c r="O57" s="57" t="s">
        <v>25</v>
      </c>
      <c r="P57" s="1"/>
      <c r="Q57" s="56" t="s">
        <v>85</v>
      </c>
      <c r="R57" s="56">
        <v>4</v>
      </c>
      <c r="S57" s="183"/>
      <c r="T57" s="60"/>
      <c r="U57" s="306" t="s">
        <v>89</v>
      </c>
      <c r="V57" s="307"/>
      <c r="W57" s="307"/>
      <c r="X57" s="307"/>
      <c r="Y57" s="307"/>
      <c r="Z57" s="307"/>
      <c r="AA57" s="307"/>
      <c r="AB57" s="308"/>
      <c r="BN57" s="1"/>
      <c r="BO57" s="1"/>
      <c r="BP57" s="1"/>
    </row>
    <row r="58" spans="3:68" ht="67.5" customHeight="1" x14ac:dyDescent="0.2">
      <c r="C58" s="1"/>
      <c r="D58" s="1"/>
      <c r="E58" s="1"/>
      <c r="F58" s="1"/>
      <c r="G58" s="1"/>
      <c r="H58" s="41" t="s">
        <v>100</v>
      </c>
      <c r="I58" s="312" t="s">
        <v>79</v>
      </c>
      <c r="J58" s="313"/>
      <c r="K58" s="314"/>
      <c r="M58" s="57" t="s">
        <v>95</v>
      </c>
      <c r="N58" s="56">
        <v>1</v>
      </c>
      <c r="O58" s="57" t="s">
        <v>26</v>
      </c>
      <c r="P58" s="1"/>
      <c r="R58" s="1"/>
      <c r="S58" s="1"/>
      <c r="U58" s="7"/>
      <c r="V58" s="7"/>
      <c r="W58" s="7"/>
      <c r="X58" s="7"/>
      <c r="Y58" s="7"/>
      <c r="Z58" s="7"/>
      <c r="AA58" s="7"/>
      <c r="AB58" s="4"/>
      <c r="AC58" s="4"/>
      <c r="AD58" s="4"/>
      <c r="AE58" s="4"/>
      <c r="AF58" s="4"/>
      <c r="AG58" s="4"/>
      <c r="AH58" s="4"/>
      <c r="AI58" s="4"/>
      <c r="AJ58" s="4"/>
      <c r="AK58" s="4"/>
      <c r="BN58" s="1"/>
      <c r="BO58" s="1"/>
      <c r="BP58" s="1"/>
    </row>
    <row r="59" spans="3:68" ht="60" customHeight="1" x14ac:dyDescent="0.2">
      <c r="C59" s="1"/>
      <c r="D59" s="1"/>
      <c r="E59" s="1"/>
      <c r="F59" s="1"/>
      <c r="G59" s="1"/>
      <c r="H59" s="3" t="s">
        <v>101</v>
      </c>
      <c r="I59" s="317" t="s">
        <v>39</v>
      </c>
      <c r="J59" s="318"/>
      <c r="K59" s="319"/>
      <c r="M59" s="1"/>
      <c r="N59" s="4"/>
      <c r="P59" s="1"/>
      <c r="R59" s="1"/>
      <c r="S59" s="1"/>
      <c r="U59" s="7"/>
      <c r="V59" s="7"/>
      <c r="W59" s="7"/>
      <c r="X59" s="7"/>
      <c r="Y59" s="7"/>
      <c r="Z59" s="7"/>
      <c r="AA59" s="7"/>
      <c r="AB59" s="4"/>
      <c r="AC59" s="4"/>
      <c r="AD59" s="4"/>
      <c r="AE59" s="4"/>
      <c r="AF59" s="4"/>
      <c r="AG59" s="4"/>
      <c r="AH59" s="4"/>
      <c r="AI59" s="4"/>
      <c r="AJ59" s="4"/>
      <c r="AK59" s="4"/>
      <c r="BN59" s="1"/>
      <c r="BO59" s="1"/>
      <c r="BP59" s="1"/>
    </row>
    <row r="60" spans="3:68" ht="74.25" customHeight="1" x14ac:dyDescent="0.2">
      <c r="C60" s="1"/>
      <c r="D60" s="1"/>
      <c r="E60" s="1"/>
      <c r="F60" s="1"/>
      <c r="G60" s="1"/>
      <c r="H60" s="3" t="s">
        <v>102</v>
      </c>
      <c r="I60" s="317" t="s">
        <v>80</v>
      </c>
      <c r="J60" s="318"/>
      <c r="K60" s="319"/>
      <c r="M60" s="1"/>
      <c r="N60" s="4"/>
      <c r="P60" s="1"/>
      <c r="R60" s="1"/>
      <c r="S60" s="1"/>
      <c r="U60" s="7"/>
      <c r="V60" s="7"/>
      <c r="W60" s="7"/>
      <c r="X60" s="7"/>
      <c r="Y60" s="7"/>
      <c r="Z60" s="7"/>
      <c r="AA60" s="7"/>
      <c r="AB60" s="4"/>
      <c r="AC60" s="4"/>
      <c r="AD60" s="4"/>
      <c r="AE60" s="4"/>
      <c r="AF60" s="4"/>
      <c r="AG60" s="4"/>
      <c r="AH60" s="4"/>
      <c r="AI60" s="4"/>
      <c r="AJ60" s="4"/>
      <c r="AK60" s="4"/>
      <c r="BN60" s="1"/>
      <c r="BO60" s="1"/>
      <c r="BP60" s="1"/>
    </row>
    <row r="61" spans="3:68" ht="69.75" customHeight="1" x14ac:dyDescent="0.2">
      <c r="C61" s="1"/>
      <c r="D61" s="1"/>
      <c r="E61" s="1"/>
      <c r="F61" s="1"/>
      <c r="G61" s="1"/>
      <c r="H61" s="3" t="s">
        <v>103</v>
      </c>
      <c r="I61" s="317" t="s">
        <v>81</v>
      </c>
      <c r="J61" s="318"/>
      <c r="K61" s="319"/>
      <c r="M61" s="1"/>
      <c r="N61" s="4"/>
      <c r="O61" s="9"/>
      <c r="P61" s="1"/>
      <c r="R61" s="1"/>
      <c r="S61" s="1"/>
      <c r="U61" s="7"/>
      <c r="V61" s="7"/>
      <c r="W61" s="7"/>
      <c r="X61" s="7"/>
      <c r="Y61" s="7"/>
      <c r="Z61" s="7"/>
      <c r="AA61" s="7"/>
      <c r="AB61" s="4"/>
      <c r="AC61" s="4"/>
      <c r="AD61" s="4"/>
      <c r="AE61" s="4"/>
      <c r="AF61" s="4"/>
      <c r="AG61" s="4"/>
      <c r="AH61" s="4"/>
      <c r="AI61" s="4"/>
      <c r="AJ61" s="4"/>
      <c r="AK61" s="4"/>
      <c r="BN61" s="1"/>
      <c r="BO61" s="1"/>
      <c r="BP61" s="1"/>
    </row>
    <row r="62" spans="3:68" ht="60" customHeight="1" x14ac:dyDescent="0.2">
      <c r="BN62" s="1"/>
      <c r="BO62" s="1"/>
      <c r="BP62" s="1"/>
    </row>
    <row r="63" spans="3:68" ht="60" customHeight="1" x14ac:dyDescent="0.2">
      <c r="BN63" s="1"/>
      <c r="BO63" s="1"/>
      <c r="BP63" s="1"/>
    </row>
    <row r="64" spans="3:68" ht="60" customHeight="1" x14ac:dyDescent="0.2">
      <c r="BN64" s="1"/>
      <c r="BO64" s="1"/>
      <c r="BP64" s="1"/>
    </row>
    <row r="65" spans="3:68" ht="60" customHeight="1" x14ac:dyDescent="0.2">
      <c r="BN65" s="1"/>
      <c r="BO65" s="1"/>
      <c r="BP65" s="1"/>
    </row>
    <row r="66" spans="3:68" ht="60" customHeight="1" x14ac:dyDescent="0.2">
      <c r="BN66" s="1"/>
      <c r="BO66" s="1"/>
      <c r="BP66" s="1"/>
    </row>
    <row r="67" spans="3:68" ht="60" customHeight="1" x14ac:dyDescent="0.2">
      <c r="BN67" s="1"/>
      <c r="BO67" s="1"/>
      <c r="BP67" s="1"/>
    </row>
    <row r="68" spans="3:68" ht="60" customHeight="1" x14ac:dyDescent="0.2">
      <c r="BN68" s="1"/>
      <c r="BO68" s="1"/>
      <c r="BP68" s="1"/>
    </row>
    <row r="69" spans="3:68" ht="60" customHeight="1" x14ac:dyDescent="0.2">
      <c r="BN69" s="1"/>
      <c r="BO69" s="1"/>
      <c r="BP69" s="1"/>
    </row>
    <row r="70" spans="3:68" ht="60" customHeight="1" x14ac:dyDescent="0.2">
      <c r="BN70" s="1"/>
      <c r="BO70" s="1"/>
      <c r="BP70" s="1"/>
    </row>
    <row r="71" spans="3:68" ht="60" customHeight="1" x14ac:dyDescent="0.2">
      <c r="BN71" s="1"/>
      <c r="BO71" s="1"/>
      <c r="BP71" s="1"/>
    </row>
    <row r="72" spans="3:68" ht="60" customHeight="1" x14ac:dyDescent="0.2">
      <c r="BN72" s="1"/>
      <c r="BO72" s="1"/>
      <c r="BP72" s="1"/>
    </row>
    <row r="73" spans="3:68" ht="60" customHeight="1" x14ac:dyDescent="0.2">
      <c r="BN73" s="1"/>
      <c r="BO73" s="1"/>
      <c r="BP73" s="1"/>
    </row>
    <row r="74" spans="3:68" ht="60" customHeight="1" x14ac:dyDescent="0.2"/>
    <row r="75" spans="3:68" ht="60" customHeight="1" x14ac:dyDescent="0.2"/>
    <row r="76" spans="3:68" ht="60" customHeight="1" x14ac:dyDescent="0.2"/>
    <row r="77" spans="3:68" ht="60" customHeight="1" x14ac:dyDescent="0.2">
      <c r="C77" s="6" t="s">
        <v>323</v>
      </c>
    </row>
    <row r="78" spans="3:68" ht="60" customHeight="1" x14ac:dyDescent="0.2">
      <c r="C78" s="6" t="s">
        <v>324</v>
      </c>
    </row>
    <row r="79" spans="3:68" ht="60" customHeight="1" x14ac:dyDescent="0.2">
      <c r="C79" s="6" t="s">
        <v>291</v>
      </c>
    </row>
    <row r="80" spans="3:68" ht="60" customHeight="1" x14ac:dyDescent="0.2"/>
    <row r="81" ht="60" customHeight="1" x14ac:dyDescent="0.2"/>
    <row r="82" ht="60" customHeight="1" x14ac:dyDescent="0.2"/>
    <row r="83" ht="60" customHeight="1" x14ac:dyDescent="0.2"/>
    <row r="84" ht="60" customHeight="1" x14ac:dyDescent="0.2"/>
    <row r="85" ht="60" customHeight="1" x14ac:dyDescent="0.2"/>
    <row r="86" ht="60" customHeight="1" x14ac:dyDescent="0.2"/>
    <row r="87" ht="60" customHeight="1" x14ac:dyDescent="0.2"/>
    <row r="88" ht="60" customHeight="1" x14ac:dyDescent="0.2"/>
    <row r="89" ht="60" customHeight="1" x14ac:dyDescent="0.2"/>
    <row r="90" ht="60" customHeight="1" x14ac:dyDescent="0.2"/>
    <row r="91" ht="60" customHeight="1" x14ac:dyDescent="0.2"/>
    <row r="92" ht="60" customHeight="1" x14ac:dyDescent="0.2"/>
    <row r="93" ht="60" customHeight="1" x14ac:dyDescent="0.2"/>
    <row r="94" ht="60" customHeight="1" x14ac:dyDescent="0.2"/>
    <row r="95" ht="60" customHeight="1" x14ac:dyDescent="0.2"/>
    <row r="96" ht="60" customHeight="1" x14ac:dyDescent="0.2"/>
    <row r="97" ht="60" customHeight="1" x14ac:dyDescent="0.2"/>
    <row r="98" ht="60" customHeight="1" x14ac:dyDescent="0.2"/>
    <row r="99" ht="60" customHeight="1" x14ac:dyDescent="0.2"/>
    <row r="100" ht="60" customHeight="1" x14ac:dyDescent="0.2"/>
    <row r="101" ht="60" customHeight="1" x14ac:dyDescent="0.2"/>
    <row r="102" ht="60" customHeight="1" x14ac:dyDescent="0.2"/>
    <row r="103" ht="60" customHeight="1" x14ac:dyDescent="0.2"/>
    <row r="104" ht="60" customHeight="1" x14ac:dyDescent="0.2"/>
    <row r="105" ht="60" customHeight="1" x14ac:dyDescent="0.2"/>
    <row r="106" ht="60" customHeight="1" x14ac:dyDescent="0.2"/>
    <row r="107" ht="60" customHeight="1" x14ac:dyDescent="0.2"/>
    <row r="108" ht="60" customHeight="1" x14ac:dyDescent="0.2"/>
    <row r="109" ht="60" customHeight="1" x14ac:dyDescent="0.2"/>
    <row r="110" ht="60" customHeight="1" x14ac:dyDescent="0.2"/>
    <row r="111" ht="60" customHeight="1" x14ac:dyDescent="0.2"/>
    <row r="112" ht="60" customHeight="1" x14ac:dyDescent="0.2"/>
  </sheetData>
  <sheetProtection password="D99B" sheet="1" objects="1" scenarios="1"/>
  <dataConsolidate/>
  <mergeCells count="88">
    <mergeCell ref="AV8:AW8"/>
    <mergeCell ref="AV1:AW1"/>
    <mergeCell ref="AV3:AW3"/>
    <mergeCell ref="E1:AU3"/>
    <mergeCell ref="AE43:AW45"/>
    <mergeCell ref="L43:AD45"/>
    <mergeCell ref="AD8:AK8"/>
    <mergeCell ref="AN8:AN9"/>
    <mergeCell ref="N5:N6"/>
    <mergeCell ref="O5:O6"/>
    <mergeCell ref="C5:I6"/>
    <mergeCell ref="Q5:Q6"/>
    <mergeCell ref="R5:R6"/>
    <mergeCell ref="K5:K6"/>
    <mergeCell ref="C1:D3"/>
    <mergeCell ref="H8:H9"/>
    <mergeCell ref="AL52:AM52"/>
    <mergeCell ref="C43:K45"/>
    <mergeCell ref="AE46:AW48"/>
    <mergeCell ref="AP8:AR8"/>
    <mergeCell ref="AS8:AU8"/>
    <mergeCell ref="P8:P9"/>
    <mergeCell ref="N8:N9"/>
    <mergeCell ref="O8:O9"/>
    <mergeCell ref="Q8:Q9"/>
    <mergeCell ref="R8:R9"/>
    <mergeCell ref="T8:T9"/>
    <mergeCell ref="U8:U9"/>
    <mergeCell ref="AB8:AB9"/>
    <mergeCell ref="AC8:AC9"/>
    <mergeCell ref="AL8:AM8"/>
    <mergeCell ref="C8:C9"/>
    <mergeCell ref="J5:J6"/>
    <mergeCell ref="G8:G9"/>
    <mergeCell ref="D8:D9"/>
    <mergeCell ref="E8:E9"/>
    <mergeCell ref="F8:F9"/>
    <mergeCell ref="AO8:AO9"/>
    <mergeCell ref="I61:K61"/>
    <mergeCell ref="H51:AC51"/>
    <mergeCell ref="H52:K52"/>
    <mergeCell ref="M52:O52"/>
    <mergeCell ref="Q52:AB52"/>
    <mergeCell ref="I59:K59"/>
    <mergeCell ref="I60:K60"/>
    <mergeCell ref="I55:K55"/>
    <mergeCell ref="I56:K56"/>
    <mergeCell ref="I57:K57"/>
    <mergeCell ref="I58:K58"/>
    <mergeCell ref="U55:AB55"/>
    <mergeCell ref="C46:K48"/>
    <mergeCell ref="U56:AB56"/>
    <mergeCell ref="U57:AB57"/>
    <mergeCell ref="K8:K9"/>
    <mergeCell ref="L8:L9"/>
    <mergeCell ref="M8:M9"/>
    <mergeCell ref="I53:K53"/>
    <mergeCell ref="I54:K54"/>
    <mergeCell ref="I8:I9"/>
    <mergeCell ref="J8:J9"/>
    <mergeCell ref="M17:M18"/>
    <mergeCell ref="S8:S9"/>
    <mergeCell ref="U53:AB53"/>
    <mergeCell ref="U54:AB54"/>
    <mergeCell ref="V8:V9"/>
    <mergeCell ref="W8:W9"/>
    <mergeCell ref="X8:X9"/>
    <mergeCell ref="Y8:Y9"/>
    <mergeCell ref="Z8:Z9"/>
    <mergeCell ref="AA8:AA9"/>
    <mergeCell ref="S17:S18"/>
    <mergeCell ref="T17:T18"/>
    <mergeCell ref="U17:U18"/>
    <mergeCell ref="C17:C18"/>
    <mergeCell ref="D17:D18"/>
    <mergeCell ref="E17:E18"/>
    <mergeCell ref="F17:F18"/>
    <mergeCell ref="G17:G18"/>
    <mergeCell ref="H17:H18"/>
    <mergeCell ref="I17:I18"/>
    <mergeCell ref="J17:J18"/>
    <mergeCell ref="K17:K18"/>
    <mergeCell ref="L17:L18"/>
    <mergeCell ref="N17:N18"/>
    <mergeCell ref="O17:O18"/>
    <mergeCell ref="P17:P18"/>
    <mergeCell ref="Q17:Q18"/>
    <mergeCell ref="R17:R18"/>
  </mergeCells>
  <conditionalFormatting sqref="T10">
    <cfRule type="cellIs" dxfId="67" priority="492" stopIfTrue="1" operator="between">
      <formula>4.5</formula>
      <formula>11</formula>
    </cfRule>
    <cfRule type="cellIs" dxfId="66" priority="493" stopIfTrue="1" operator="lessThan">
      <formula>4</formula>
    </cfRule>
    <cfRule type="cellIs" dxfId="65" priority="494" stopIfTrue="1" operator="greaterThan">
      <formula>11</formula>
    </cfRule>
    <cfRule type="cellIs" dxfId="64" priority="495" stopIfTrue="1" operator="equal">
      <formula>4</formula>
    </cfRule>
  </conditionalFormatting>
  <conditionalFormatting sqref="AD10">
    <cfRule type="iconSet" priority="487">
      <iconSet>
        <cfvo type="percent" val="0"/>
        <cfvo type="formula" val="$O$11-($O$11*0.3)"/>
        <cfvo type="formula" val="$O$11-($O$11*0.2)"/>
      </iconSet>
    </cfRule>
  </conditionalFormatting>
  <conditionalFormatting sqref="AF10">
    <cfRule type="iconSet" priority="486">
      <iconSet>
        <cfvo type="percent" val="0"/>
        <cfvo type="formula" val="$P$11-($P$11*0.3)"/>
        <cfvo type="formula" val="$P$11-($P$11*0.2)"/>
      </iconSet>
    </cfRule>
  </conditionalFormatting>
  <conditionalFormatting sqref="AH10">
    <cfRule type="iconSet" priority="485">
      <iconSet>
        <cfvo type="percent" val="0"/>
        <cfvo type="formula" val="$Q$11-($Q$11*0.3)"/>
        <cfvo type="formula" val="$Q$11-($Q$11*0.2)"/>
      </iconSet>
    </cfRule>
  </conditionalFormatting>
  <conditionalFormatting sqref="AJ10">
    <cfRule type="iconSet" priority="484">
      <iconSet>
        <cfvo type="percent" val="0"/>
        <cfvo type="formula" val="$R$11-($R$11*0.3)"/>
        <cfvo type="formula" val="$R$11-($R$11*0.2)"/>
      </iconSet>
    </cfRule>
  </conditionalFormatting>
  <conditionalFormatting sqref="AD10">
    <cfRule type="iconSet" priority="459">
      <iconSet>
        <cfvo type="percent" val="0"/>
        <cfvo type="formula" val="#REF!-(#REF!*0.3)"/>
        <cfvo type="formula" val="#REF!-(#REF!*0.2)"/>
      </iconSet>
    </cfRule>
  </conditionalFormatting>
  <conditionalFormatting sqref="AD10">
    <cfRule type="iconSet" priority="458">
      <iconSet>
        <cfvo type="percent" val="0"/>
        <cfvo type="num" val="0.12"/>
        <cfvo type="num" val="0.25"/>
      </iconSet>
    </cfRule>
  </conditionalFormatting>
  <conditionalFormatting sqref="AH10">
    <cfRule type="iconSet" priority="445">
      <iconSet>
        <cfvo type="percent" val="0"/>
        <cfvo type="num" val="0.62"/>
        <cfvo type="num" val="0.75"/>
      </iconSet>
    </cfRule>
  </conditionalFormatting>
  <conditionalFormatting sqref="AD10">
    <cfRule type="iconSet" priority="488">
      <iconSet>
        <cfvo type="percent" val="0"/>
        <cfvo type="num" val="0.12"/>
        <cfvo type="num" val="0.25"/>
      </iconSet>
    </cfRule>
  </conditionalFormatting>
  <conditionalFormatting sqref="AF10">
    <cfRule type="iconSet" priority="489">
      <iconSet>
        <cfvo type="percent" val="0"/>
        <cfvo type="num" val="0.37"/>
        <cfvo type="num" val="0.5"/>
      </iconSet>
    </cfRule>
  </conditionalFormatting>
  <conditionalFormatting sqref="AH10">
    <cfRule type="iconSet" priority="490">
      <iconSet>
        <cfvo type="percent" val="0"/>
        <cfvo type="num" val="0.62"/>
        <cfvo type="num" val="0.75"/>
      </iconSet>
    </cfRule>
  </conditionalFormatting>
  <conditionalFormatting sqref="AJ10">
    <cfRule type="iconSet" priority="491">
      <iconSet>
        <cfvo type="percent" val="0"/>
        <cfvo type="formula" val="0.87"/>
        <cfvo type="num" val="1"/>
      </iconSet>
    </cfRule>
  </conditionalFormatting>
  <conditionalFormatting sqref="T11:T12">
    <cfRule type="cellIs" dxfId="63" priority="427" stopIfTrue="1" operator="between">
      <formula>4.5</formula>
      <formula>11</formula>
    </cfRule>
    <cfRule type="cellIs" dxfId="62" priority="428" stopIfTrue="1" operator="lessThan">
      <formula>4</formula>
    </cfRule>
    <cfRule type="cellIs" dxfId="61" priority="429" stopIfTrue="1" operator="greaterThan">
      <formula>11</formula>
    </cfRule>
    <cfRule type="cellIs" dxfId="60" priority="430" stopIfTrue="1" operator="equal">
      <formula>4</formula>
    </cfRule>
  </conditionalFormatting>
  <conditionalFormatting sqref="AD11">
    <cfRule type="iconSet" priority="426">
      <iconSet>
        <cfvo type="percent" val="0"/>
        <cfvo type="formula" val="$O$11-($O$11*0.3)"/>
        <cfvo type="formula" val="$O$11-($O$11*0.2)"/>
      </iconSet>
    </cfRule>
  </conditionalFormatting>
  <conditionalFormatting sqref="AF11">
    <cfRule type="iconSet" priority="425">
      <iconSet>
        <cfvo type="percent" val="0"/>
        <cfvo type="formula" val="$P$11-($P$11*0.3)"/>
        <cfvo type="formula" val="$P$11-($P$11*0.2)"/>
      </iconSet>
    </cfRule>
  </conditionalFormatting>
  <conditionalFormatting sqref="AH11">
    <cfRule type="iconSet" priority="424">
      <iconSet>
        <cfvo type="percent" val="0"/>
        <cfvo type="formula" val="$Q$11-($Q$11*0.3)"/>
        <cfvo type="formula" val="$Q$11-($Q$11*0.2)"/>
      </iconSet>
    </cfRule>
  </conditionalFormatting>
  <conditionalFormatting sqref="AJ11">
    <cfRule type="iconSet" priority="423">
      <iconSet>
        <cfvo type="percent" val="0"/>
        <cfvo type="formula" val="$R$11-($R$11*0.3)"/>
        <cfvo type="formula" val="$R$11-($R$11*0.2)"/>
      </iconSet>
    </cfRule>
  </conditionalFormatting>
  <conditionalFormatting sqref="AD11">
    <cfRule type="iconSet" priority="422">
      <iconSet>
        <cfvo type="percent" val="0"/>
        <cfvo type="formula" val="#REF!-(#REF!*0.3)"/>
        <cfvo type="formula" val="#REF!-(#REF!*0.2)"/>
      </iconSet>
    </cfRule>
  </conditionalFormatting>
  <conditionalFormatting sqref="AD11">
    <cfRule type="iconSet" priority="421">
      <iconSet>
        <cfvo type="percent" val="0"/>
        <cfvo type="num" val="0.12"/>
        <cfvo type="num" val="0.25"/>
      </iconSet>
    </cfRule>
  </conditionalFormatting>
  <conditionalFormatting sqref="AD12">
    <cfRule type="iconSet" priority="420">
      <iconSet>
        <cfvo type="percent" val="0"/>
        <cfvo type="formula" val="#REF!-(#REF!*0.3)"/>
        <cfvo type="formula" val="#REF!-(#REF!*0.2)"/>
      </iconSet>
    </cfRule>
  </conditionalFormatting>
  <conditionalFormatting sqref="AD12">
    <cfRule type="iconSet" priority="419">
      <iconSet>
        <cfvo type="percent" val="0"/>
        <cfvo type="num" val="0.12"/>
        <cfvo type="num" val="0.25"/>
      </iconSet>
    </cfRule>
  </conditionalFormatting>
  <conditionalFormatting sqref="AH11">
    <cfRule type="iconSet" priority="418">
      <iconSet>
        <cfvo type="percent" val="0"/>
        <cfvo type="num" val="0.62"/>
        <cfvo type="num" val="0.75"/>
      </iconSet>
    </cfRule>
  </conditionalFormatting>
  <conditionalFormatting sqref="AH12">
    <cfRule type="iconSet" priority="417">
      <iconSet>
        <cfvo type="percent" val="0"/>
        <cfvo type="num" val="0.62"/>
        <cfvo type="num" val="0.75"/>
      </iconSet>
    </cfRule>
  </conditionalFormatting>
  <conditionalFormatting sqref="AD12">
    <cfRule type="iconSet" priority="431">
      <iconSet>
        <cfvo type="percent" val="0"/>
        <cfvo type="formula" val="#REF!-(#REF!*0.3)"/>
        <cfvo type="formula" val="#REF!-(#REF!*0.2)"/>
      </iconSet>
    </cfRule>
  </conditionalFormatting>
  <conditionalFormatting sqref="AF12">
    <cfRule type="iconSet" priority="432">
      <iconSet>
        <cfvo type="percent" val="0"/>
        <cfvo type="formula" val="#REF!-(#REF!*0.3)"/>
        <cfvo type="formula" val="#REF!-(#REF!*0.2)"/>
      </iconSet>
    </cfRule>
  </conditionalFormatting>
  <conditionalFormatting sqref="AH12">
    <cfRule type="iconSet" priority="433">
      <iconSet>
        <cfvo type="percent" val="0"/>
        <cfvo type="formula" val="#REF!-(#REF!*0.3)"/>
        <cfvo type="formula" val="#REF!-(#REF!*0.2)"/>
      </iconSet>
    </cfRule>
  </conditionalFormatting>
  <conditionalFormatting sqref="AJ12">
    <cfRule type="iconSet" priority="434">
      <iconSet>
        <cfvo type="percent" val="0"/>
        <cfvo type="formula" val="#REF!-(#REF!*0.3)"/>
        <cfvo type="formula" val="#REF!-(#REF!*0.2)"/>
      </iconSet>
    </cfRule>
  </conditionalFormatting>
  <conditionalFormatting sqref="AD11:AD12">
    <cfRule type="iconSet" priority="435">
      <iconSet>
        <cfvo type="percent" val="0"/>
        <cfvo type="num" val="0.12"/>
        <cfvo type="num" val="0.25"/>
      </iconSet>
    </cfRule>
  </conditionalFormatting>
  <conditionalFormatting sqref="AF11:AF12">
    <cfRule type="iconSet" priority="436">
      <iconSet>
        <cfvo type="percent" val="0"/>
        <cfvo type="num" val="0.37"/>
        <cfvo type="num" val="0.5"/>
      </iconSet>
    </cfRule>
  </conditionalFormatting>
  <conditionalFormatting sqref="AH11:AH12">
    <cfRule type="iconSet" priority="437">
      <iconSet>
        <cfvo type="percent" val="0"/>
        <cfvo type="num" val="0.62"/>
        <cfvo type="num" val="0.75"/>
      </iconSet>
    </cfRule>
  </conditionalFormatting>
  <conditionalFormatting sqref="AJ11:AJ12">
    <cfRule type="iconSet" priority="438">
      <iconSet>
        <cfvo type="percent" val="0"/>
        <cfvo type="formula" val="0.87"/>
        <cfvo type="num" val="1"/>
      </iconSet>
    </cfRule>
  </conditionalFormatting>
  <conditionalFormatting sqref="T23">
    <cfRule type="cellIs" dxfId="59" priority="232" stopIfTrue="1" operator="between">
      <formula>4.5</formula>
      <formula>11</formula>
    </cfRule>
    <cfRule type="cellIs" dxfId="58" priority="233" stopIfTrue="1" operator="lessThan">
      <formula>4</formula>
    </cfRule>
    <cfRule type="cellIs" dxfId="57" priority="234" stopIfTrue="1" operator="greaterThan">
      <formula>11</formula>
    </cfRule>
    <cfRule type="cellIs" dxfId="56" priority="235" stopIfTrue="1" operator="equal">
      <formula>4</formula>
    </cfRule>
  </conditionalFormatting>
  <conditionalFormatting sqref="T13:T15">
    <cfRule type="cellIs" dxfId="55" priority="325" stopIfTrue="1" operator="between">
      <formula>4.5</formula>
      <formula>11</formula>
    </cfRule>
    <cfRule type="cellIs" dxfId="54" priority="326" stopIfTrue="1" operator="lessThan">
      <formula>4</formula>
    </cfRule>
    <cfRule type="cellIs" dxfId="53" priority="327" stopIfTrue="1" operator="greaterThan">
      <formula>11</formula>
    </cfRule>
    <cfRule type="cellIs" dxfId="52" priority="328" stopIfTrue="1" operator="equal">
      <formula>4</formula>
    </cfRule>
  </conditionalFormatting>
  <conditionalFormatting sqref="AD13">
    <cfRule type="iconSet" priority="320">
      <iconSet>
        <cfvo type="percent" val="0"/>
        <cfvo type="formula" val="$O$11-($O$11*0.3)"/>
        <cfvo type="formula" val="$O$11-($O$11*0.2)"/>
      </iconSet>
    </cfRule>
  </conditionalFormatting>
  <conditionalFormatting sqref="AF13">
    <cfRule type="iconSet" priority="319">
      <iconSet>
        <cfvo type="percent" val="0"/>
        <cfvo type="formula" val="$P$11-($P$11*0.3)"/>
        <cfvo type="formula" val="$P$11-($P$11*0.2)"/>
      </iconSet>
    </cfRule>
  </conditionalFormatting>
  <conditionalFormatting sqref="AH13">
    <cfRule type="iconSet" priority="318">
      <iconSet>
        <cfvo type="percent" val="0"/>
        <cfvo type="formula" val="$Q$11-($Q$11*0.3)"/>
        <cfvo type="formula" val="$Q$11-($Q$11*0.2)"/>
      </iconSet>
    </cfRule>
  </conditionalFormatting>
  <conditionalFormatting sqref="AJ13">
    <cfRule type="iconSet" priority="317">
      <iconSet>
        <cfvo type="percent" val="0"/>
        <cfvo type="formula" val="$R$11-($R$11*0.3)"/>
        <cfvo type="formula" val="$R$11-($R$11*0.2)"/>
      </iconSet>
    </cfRule>
  </conditionalFormatting>
  <conditionalFormatting sqref="AD14">
    <cfRule type="iconSet" priority="316">
      <iconSet>
        <cfvo type="percent" val="0"/>
        <cfvo type="formula" val="$O$12-($O$12*0.3)"/>
        <cfvo type="formula" val="$O$12-($O$12*0.2)"/>
      </iconSet>
    </cfRule>
  </conditionalFormatting>
  <conditionalFormatting sqref="AF14">
    <cfRule type="iconSet" priority="315">
      <iconSet>
        <cfvo type="percent" val="0"/>
        <cfvo type="formula" val="$P$12-($P$12*0.3)"/>
        <cfvo type="formula" val="$P$12-($P$12*0.2)"/>
      </iconSet>
    </cfRule>
  </conditionalFormatting>
  <conditionalFormatting sqref="AH14">
    <cfRule type="iconSet" priority="314">
      <iconSet>
        <cfvo type="percent" val="0"/>
        <cfvo type="formula" val="$Q$12-($Q$12*0.3)"/>
        <cfvo type="formula" val="$Q$12-($Q$12*0.2)"/>
      </iconSet>
    </cfRule>
  </conditionalFormatting>
  <conditionalFormatting sqref="AJ14">
    <cfRule type="iconSet" priority="313">
      <iconSet>
        <cfvo type="percent" val="0"/>
        <cfvo type="formula" val="$R$12-($R$12*0.3)"/>
        <cfvo type="formula" val="$R$12-($R$12*0.2)"/>
      </iconSet>
    </cfRule>
  </conditionalFormatting>
  <conditionalFormatting sqref="AD15">
    <cfRule type="iconSet" priority="312">
      <iconSet>
        <cfvo type="percent" val="0"/>
        <cfvo type="formula" val="$O$13-($O$13*0.3)"/>
        <cfvo type="formula" val="$O$13-($O$13*0.2)"/>
      </iconSet>
    </cfRule>
  </conditionalFormatting>
  <conditionalFormatting sqref="AF15">
    <cfRule type="iconSet" priority="311">
      <iconSet>
        <cfvo type="percent" val="0"/>
        <cfvo type="formula" val="$P$13-($P$13*0.3)"/>
        <cfvo type="formula" val="$P$13-($P$13*0.2)"/>
      </iconSet>
    </cfRule>
  </conditionalFormatting>
  <conditionalFormatting sqref="AH15">
    <cfRule type="iconSet" priority="310">
      <iconSet>
        <cfvo type="percent" val="0"/>
        <cfvo type="formula" val="$Q$13-($Q$13*0.3)"/>
        <cfvo type="formula" val="$Q$13-($Q$13*0.2)"/>
      </iconSet>
    </cfRule>
  </conditionalFormatting>
  <conditionalFormatting sqref="AJ15">
    <cfRule type="iconSet" priority="309">
      <iconSet>
        <cfvo type="percent" val="0"/>
        <cfvo type="formula" val="$R$13-($R$13*0.3)"/>
        <cfvo type="formula" val="$R$13-($R$13*0.2)"/>
      </iconSet>
    </cfRule>
  </conditionalFormatting>
  <conditionalFormatting sqref="AD13">
    <cfRule type="iconSet" priority="308">
      <iconSet>
        <cfvo type="percent" val="0"/>
        <cfvo type="formula" val="#REF!-(#REF!*0.3)"/>
        <cfvo type="formula" val="#REF!-(#REF!*0.2)"/>
      </iconSet>
    </cfRule>
  </conditionalFormatting>
  <conditionalFormatting sqref="AD13">
    <cfRule type="iconSet" priority="307">
      <iconSet>
        <cfvo type="percent" val="0"/>
        <cfvo type="num" val="0.12"/>
        <cfvo type="num" val="0.25"/>
      </iconSet>
    </cfRule>
  </conditionalFormatting>
  <conditionalFormatting sqref="AD14">
    <cfRule type="iconSet" priority="306">
      <iconSet>
        <cfvo type="percent" val="0"/>
        <cfvo type="formula" val="#REF!-(#REF!*0.3)"/>
        <cfvo type="formula" val="#REF!-(#REF!*0.2)"/>
      </iconSet>
    </cfRule>
  </conditionalFormatting>
  <conditionalFormatting sqref="AD14">
    <cfRule type="iconSet" priority="305">
      <iconSet>
        <cfvo type="percent" val="0"/>
        <cfvo type="num" val="0.12"/>
        <cfvo type="num" val="0.25"/>
      </iconSet>
    </cfRule>
  </conditionalFormatting>
  <conditionalFormatting sqref="AD15">
    <cfRule type="iconSet" priority="304">
      <iconSet>
        <cfvo type="percent" val="0"/>
        <cfvo type="formula" val="#REF!-(#REF!*0.3)"/>
        <cfvo type="formula" val="#REF!-(#REF!*0.2)"/>
      </iconSet>
    </cfRule>
  </conditionalFormatting>
  <conditionalFormatting sqref="AD15">
    <cfRule type="iconSet" priority="303">
      <iconSet>
        <cfvo type="percent" val="0"/>
        <cfvo type="num" val="0.12"/>
        <cfvo type="num" val="0.25"/>
      </iconSet>
    </cfRule>
  </conditionalFormatting>
  <conditionalFormatting sqref="AH13">
    <cfRule type="iconSet" priority="302">
      <iconSet>
        <cfvo type="percent" val="0"/>
        <cfvo type="num" val="0.62"/>
        <cfvo type="num" val="0.75"/>
      </iconSet>
    </cfRule>
  </conditionalFormatting>
  <conditionalFormatting sqref="AH14">
    <cfRule type="iconSet" priority="301">
      <iconSet>
        <cfvo type="percent" val="0"/>
        <cfvo type="num" val="0.62"/>
        <cfvo type="num" val="0.75"/>
      </iconSet>
    </cfRule>
  </conditionalFormatting>
  <conditionalFormatting sqref="AH15">
    <cfRule type="iconSet" priority="300">
      <iconSet>
        <cfvo type="percent" val="0"/>
        <cfvo type="num" val="0.62"/>
        <cfvo type="num" val="0.75"/>
      </iconSet>
    </cfRule>
  </conditionalFormatting>
  <conditionalFormatting sqref="AD13:AD15">
    <cfRule type="iconSet" priority="321">
      <iconSet>
        <cfvo type="percent" val="0"/>
        <cfvo type="num" val="0.12"/>
        <cfvo type="num" val="0.25"/>
      </iconSet>
    </cfRule>
  </conditionalFormatting>
  <conditionalFormatting sqref="AF13:AF15">
    <cfRule type="iconSet" priority="322">
      <iconSet>
        <cfvo type="percent" val="0"/>
        <cfvo type="num" val="0.37"/>
        <cfvo type="num" val="0.5"/>
      </iconSet>
    </cfRule>
  </conditionalFormatting>
  <conditionalFormatting sqref="AH13:AH15">
    <cfRule type="iconSet" priority="323">
      <iconSet>
        <cfvo type="percent" val="0"/>
        <cfvo type="num" val="0.62"/>
        <cfvo type="num" val="0.75"/>
      </iconSet>
    </cfRule>
  </conditionalFormatting>
  <conditionalFormatting sqref="AJ13:AJ15">
    <cfRule type="iconSet" priority="324">
      <iconSet>
        <cfvo type="percent" val="0"/>
        <cfvo type="formula" val="0.87"/>
        <cfvo type="num" val="1"/>
      </iconSet>
    </cfRule>
  </conditionalFormatting>
  <conditionalFormatting sqref="T16">
    <cfRule type="cellIs" dxfId="51" priority="296" stopIfTrue="1" operator="between">
      <formula>4.5</formula>
      <formula>11</formula>
    </cfRule>
    <cfRule type="cellIs" dxfId="50" priority="297" stopIfTrue="1" operator="lessThan">
      <formula>4</formula>
    </cfRule>
    <cfRule type="cellIs" dxfId="49" priority="298" stopIfTrue="1" operator="greaterThan">
      <formula>11</formula>
    </cfRule>
    <cfRule type="cellIs" dxfId="48" priority="299" stopIfTrue="1" operator="equal">
      <formula>4</formula>
    </cfRule>
  </conditionalFormatting>
  <conditionalFormatting sqref="AD16">
    <cfRule type="iconSet" priority="291">
      <iconSet>
        <cfvo type="percent" val="0"/>
        <cfvo type="formula" val="$O$13-($O$13*0.3)"/>
        <cfvo type="formula" val="$O$13-($O$13*0.2)"/>
      </iconSet>
    </cfRule>
  </conditionalFormatting>
  <conditionalFormatting sqref="AF16">
    <cfRule type="iconSet" priority="290">
      <iconSet>
        <cfvo type="percent" val="0"/>
        <cfvo type="formula" val="$P$13-($P$13*0.3)"/>
        <cfvo type="formula" val="$P$13-($P$13*0.2)"/>
      </iconSet>
    </cfRule>
  </conditionalFormatting>
  <conditionalFormatting sqref="AH16">
    <cfRule type="iconSet" priority="289">
      <iconSet>
        <cfvo type="percent" val="0"/>
        <cfvo type="formula" val="$Q$13-($Q$13*0.3)"/>
        <cfvo type="formula" val="$Q$13-($Q$13*0.2)"/>
      </iconSet>
    </cfRule>
  </conditionalFormatting>
  <conditionalFormatting sqref="AJ16">
    <cfRule type="iconSet" priority="288">
      <iconSet>
        <cfvo type="percent" val="0"/>
        <cfvo type="formula" val="$R$13-($R$13*0.3)"/>
        <cfvo type="formula" val="$R$13-($R$13*0.2)"/>
      </iconSet>
    </cfRule>
  </conditionalFormatting>
  <conditionalFormatting sqref="AD16">
    <cfRule type="iconSet" priority="287">
      <iconSet>
        <cfvo type="percent" val="0"/>
        <cfvo type="formula" val="#REF!-(#REF!*0.3)"/>
        <cfvo type="formula" val="#REF!-(#REF!*0.2)"/>
      </iconSet>
    </cfRule>
  </conditionalFormatting>
  <conditionalFormatting sqref="AD16">
    <cfRule type="iconSet" priority="286">
      <iconSet>
        <cfvo type="percent" val="0"/>
        <cfvo type="num" val="0.12"/>
        <cfvo type="num" val="0.25"/>
      </iconSet>
    </cfRule>
  </conditionalFormatting>
  <conditionalFormatting sqref="AH16">
    <cfRule type="iconSet" priority="285">
      <iconSet>
        <cfvo type="percent" val="0"/>
        <cfvo type="num" val="0.62"/>
        <cfvo type="num" val="0.75"/>
      </iconSet>
    </cfRule>
  </conditionalFormatting>
  <conditionalFormatting sqref="AD16">
    <cfRule type="iconSet" priority="292">
      <iconSet>
        <cfvo type="percent" val="0"/>
        <cfvo type="num" val="0.12"/>
        <cfvo type="num" val="0.25"/>
      </iconSet>
    </cfRule>
  </conditionalFormatting>
  <conditionalFormatting sqref="AF16">
    <cfRule type="iconSet" priority="293">
      <iconSet>
        <cfvo type="percent" val="0"/>
        <cfvo type="num" val="0.37"/>
        <cfvo type="num" val="0.5"/>
      </iconSet>
    </cfRule>
  </conditionalFormatting>
  <conditionalFormatting sqref="AH16">
    <cfRule type="iconSet" priority="294">
      <iconSet>
        <cfvo type="percent" val="0"/>
        <cfvo type="num" val="0.62"/>
        <cfvo type="num" val="0.75"/>
      </iconSet>
    </cfRule>
  </conditionalFormatting>
  <conditionalFormatting sqref="AJ16">
    <cfRule type="iconSet" priority="295">
      <iconSet>
        <cfvo type="percent" val="0"/>
        <cfvo type="formula" val="0.87"/>
        <cfvo type="num" val="1"/>
      </iconSet>
    </cfRule>
  </conditionalFormatting>
  <conditionalFormatting sqref="T17">
    <cfRule type="cellIs" dxfId="47" priority="275" stopIfTrue="1" operator="between">
      <formula>4.5</formula>
      <formula>11</formula>
    </cfRule>
    <cfRule type="cellIs" dxfId="46" priority="276" stopIfTrue="1" operator="lessThan">
      <formula>4</formula>
    </cfRule>
    <cfRule type="cellIs" dxfId="45" priority="277" stopIfTrue="1" operator="greaterThan">
      <formula>11</formula>
    </cfRule>
    <cfRule type="cellIs" dxfId="44" priority="278" stopIfTrue="1" operator="equal">
      <formula>4</formula>
    </cfRule>
  </conditionalFormatting>
  <conditionalFormatting sqref="AD17:AD18">
    <cfRule type="iconSet" priority="274">
      <iconSet>
        <cfvo type="percent" val="0"/>
        <cfvo type="formula" val="#REF!-(#REF!*0.3)"/>
        <cfvo type="formula" val="#REF!-(#REF!*0.2)"/>
      </iconSet>
    </cfRule>
  </conditionalFormatting>
  <conditionalFormatting sqref="AD17:AD18">
    <cfRule type="iconSet" priority="273">
      <iconSet>
        <cfvo type="percent" val="0"/>
        <cfvo type="num" val="0.12"/>
        <cfvo type="num" val="0.25"/>
      </iconSet>
    </cfRule>
  </conditionalFormatting>
  <conditionalFormatting sqref="AH17:AH18">
    <cfRule type="iconSet" priority="272">
      <iconSet>
        <cfvo type="percent" val="0"/>
        <cfvo type="num" val="0.62"/>
        <cfvo type="num" val="0.75"/>
      </iconSet>
    </cfRule>
  </conditionalFormatting>
  <conditionalFormatting sqref="AD17:AD18">
    <cfRule type="iconSet" priority="279">
      <iconSet>
        <cfvo type="percent" val="0"/>
        <cfvo type="formula" val="#REF!-(#REF!*0.3)"/>
        <cfvo type="formula" val="#REF!-(#REF!*0.2)"/>
      </iconSet>
    </cfRule>
  </conditionalFormatting>
  <conditionalFormatting sqref="AF17:AF18">
    <cfRule type="iconSet" priority="280">
      <iconSet>
        <cfvo type="percent" val="0"/>
        <cfvo type="formula" val="#REF!-(#REF!*0.3)"/>
        <cfvo type="formula" val="#REF!-(#REF!*0.2)"/>
      </iconSet>
    </cfRule>
  </conditionalFormatting>
  <conditionalFormatting sqref="AH17:AH18">
    <cfRule type="iconSet" priority="281">
      <iconSet>
        <cfvo type="percent" val="0"/>
        <cfvo type="formula" val="#REF!-(#REF!*0.3)"/>
        <cfvo type="formula" val="#REF!-(#REF!*0.2)"/>
      </iconSet>
    </cfRule>
  </conditionalFormatting>
  <conditionalFormatting sqref="AJ17:AJ18">
    <cfRule type="iconSet" priority="282">
      <iconSet>
        <cfvo type="percent" val="0"/>
        <cfvo type="formula" val="#REF!-(#REF!*0.3)"/>
        <cfvo type="formula" val="#REF!-(#REF!*0.2)"/>
      </iconSet>
    </cfRule>
  </conditionalFormatting>
  <conditionalFormatting sqref="AF17:AF18">
    <cfRule type="iconSet" priority="283">
      <iconSet>
        <cfvo type="percent" val="0"/>
        <cfvo type="num" val="0.37"/>
        <cfvo type="num" val="0.5"/>
      </iconSet>
    </cfRule>
  </conditionalFormatting>
  <conditionalFormatting sqref="AJ17:AJ18">
    <cfRule type="iconSet" priority="284">
      <iconSet>
        <cfvo type="percent" val="0"/>
        <cfvo type="formula" val="0.87"/>
        <cfvo type="num" val="1"/>
      </iconSet>
    </cfRule>
  </conditionalFormatting>
  <conditionalFormatting sqref="T19:T22">
    <cfRule type="cellIs" dxfId="43" priority="264" stopIfTrue="1" operator="between">
      <formula>4.5</formula>
      <formula>11</formula>
    </cfRule>
    <cfRule type="cellIs" dxfId="42" priority="265" stopIfTrue="1" operator="lessThan">
      <formula>4</formula>
    </cfRule>
    <cfRule type="cellIs" dxfId="41" priority="266" stopIfTrue="1" operator="greaterThan">
      <formula>11</formula>
    </cfRule>
    <cfRule type="cellIs" dxfId="40" priority="267" stopIfTrue="1" operator="equal">
      <formula>4</formula>
    </cfRule>
  </conditionalFormatting>
  <conditionalFormatting sqref="AD19">
    <cfRule type="iconSet" priority="263">
      <iconSet>
        <cfvo type="percent" val="0"/>
        <cfvo type="formula" val="$O$11-($O$11*0.3)"/>
        <cfvo type="formula" val="$O$11-($O$11*0.2)"/>
      </iconSet>
    </cfRule>
  </conditionalFormatting>
  <conditionalFormatting sqref="AF19">
    <cfRule type="iconSet" priority="262">
      <iconSet>
        <cfvo type="percent" val="0"/>
        <cfvo type="formula" val="$P$11-($P$11*0.3)"/>
        <cfvo type="formula" val="$P$11-($P$11*0.2)"/>
      </iconSet>
    </cfRule>
  </conditionalFormatting>
  <conditionalFormatting sqref="AH19">
    <cfRule type="iconSet" priority="261">
      <iconSet>
        <cfvo type="percent" val="0"/>
        <cfvo type="formula" val="$Q$11-($Q$11*0.3)"/>
        <cfvo type="formula" val="$Q$11-($Q$11*0.2)"/>
      </iconSet>
    </cfRule>
  </conditionalFormatting>
  <conditionalFormatting sqref="AJ19">
    <cfRule type="iconSet" priority="260">
      <iconSet>
        <cfvo type="percent" val="0"/>
        <cfvo type="formula" val="$R$11-($R$11*0.3)"/>
        <cfvo type="formula" val="$R$11-($R$11*0.2)"/>
      </iconSet>
    </cfRule>
  </conditionalFormatting>
  <conditionalFormatting sqref="AD20">
    <cfRule type="iconSet" priority="259">
      <iconSet>
        <cfvo type="percent" val="0"/>
        <cfvo type="formula" val="$O$12-($O$12*0.3)"/>
        <cfvo type="formula" val="$O$12-($O$12*0.2)"/>
      </iconSet>
    </cfRule>
  </conditionalFormatting>
  <conditionalFormatting sqref="AF20">
    <cfRule type="iconSet" priority="258">
      <iconSet>
        <cfvo type="percent" val="0"/>
        <cfvo type="formula" val="$P$12-($P$12*0.3)"/>
        <cfvo type="formula" val="$P$12-($P$12*0.2)"/>
      </iconSet>
    </cfRule>
  </conditionalFormatting>
  <conditionalFormatting sqref="AH20">
    <cfRule type="iconSet" priority="257">
      <iconSet>
        <cfvo type="percent" val="0"/>
        <cfvo type="formula" val="$Q$12-($Q$12*0.3)"/>
        <cfvo type="formula" val="$Q$12-($Q$12*0.2)"/>
      </iconSet>
    </cfRule>
  </conditionalFormatting>
  <conditionalFormatting sqref="AJ20">
    <cfRule type="iconSet" priority="256">
      <iconSet>
        <cfvo type="percent" val="0"/>
        <cfvo type="formula" val="$R$12-($R$12*0.3)"/>
        <cfvo type="formula" val="$R$12-($R$12*0.2)"/>
      </iconSet>
    </cfRule>
  </conditionalFormatting>
  <conditionalFormatting sqref="AD21">
    <cfRule type="iconSet" priority="255">
      <iconSet>
        <cfvo type="percent" val="0"/>
        <cfvo type="formula" val="$O$13-($O$13*0.3)"/>
        <cfvo type="formula" val="$O$13-($O$13*0.2)"/>
      </iconSet>
    </cfRule>
  </conditionalFormatting>
  <conditionalFormatting sqref="AF21">
    <cfRule type="iconSet" priority="254">
      <iconSet>
        <cfvo type="percent" val="0"/>
        <cfvo type="formula" val="$P$13-($P$13*0.3)"/>
        <cfvo type="formula" val="$P$13-($P$13*0.2)"/>
      </iconSet>
    </cfRule>
  </conditionalFormatting>
  <conditionalFormatting sqref="AH21">
    <cfRule type="iconSet" priority="253">
      <iconSet>
        <cfvo type="percent" val="0"/>
        <cfvo type="formula" val="$Q$13-($Q$13*0.3)"/>
        <cfvo type="formula" val="$Q$13-($Q$13*0.2)"/>
      </iconSet>
    </cfRule>
  </conditionalFormatting>
  <conditionalFormatting sqref="AJ21">
    <cfRule type="iconSet" priority="252">
      <iconSet>
        <cfvo type="percent" val="0"/>
        <cfvo type="formula" val="$R$13-($R$13*0.3)"/>
        <cfvo type="formula" val="$R$13-($R$13*0.2)"/>
      </iconSet>
    </cfRule>
  </conditionalFormatting>
  <conditionalFormatting sqref="AD22">
    <cfRule type="iconSet" priority="251">
      <iconSet>
        <cfvo type="percent" val="0"/>
        <cfvo type="formula" val="$O$14-($O$14*0.3)"/>
        <cfvo type="formula" val="$O$14-($O$14*0.2)"/>
      </iconSet>
    </cfRule>
  </conditionalFormatting>
  <conditionalFormatting sqref="AF22">
    <cfRule type="iconSet" priority="250">
      <iconSet>
        <cfvo type="percent" val="0"/>
        <cfvo type="formula" val="$P$14-($P$14*0.3)"/>
        <cfvo type="formula" val="$P$14-($P$14*0.2)"/>
      </iconSet>
    </cfRule>
  </conditionalFormatting>
  <conditionalFormatting sqref="AH22">
    <cfRule type="iconSet" priority="249">
      <iconSet>
        <cfvo type="percent" val="0"/>
        <cfvo type="formula" val="$Q$14-($Q$14*0.3)"/>
        <cfvo type="formula" val="$Q$14-($Q$14*0.2)"/>
      </iconSet>
    </cfRule>
  </conditionalFormatting>
  <conditionalFormatting sqref="AJ22">
    <cfRule type="iconSet" priority="248">
      <iconSet>
        <cfvo type="percent" val="0"/>
        <cfvo type="formula" val="$R$14-($R$14*0.3)"/>
        <cfvo type="formula" val="$R$14-($R$14*0.2)"/>
      </iconSet>
    </cfRule>
  </conditionalFormatting>
  <conditionalFormatting sqref="AD19">
    <cfRule type="iconSet" priority="247">
      <iconSet>
        <cfvo type="percent" val="0"/>
        <cfvo type="formula" val="#REF!-(#REF!*0.3)"/>
        <cfvo type="formula" val="#REF!-(#REF!*0.2)"/>
      </iconSet>
    </cfRule>
  </conditionalFormatting>
  <conditionalFormatting sqref="AD19">
    <cfRule type="iconSet" priority="246">
      <iconSet>
        <cfvo type="percent" val="0"/>
        <cfvo type="num" val="0.12"/>
        <cfvo type="num" val="0.25"/>
      </iconSet>
    </cfRule>
  </conditionalFormatting>
  <conditionalFormatting sqref="AD20">
    <cfRule type="iconSet" priority="245">
      <iconSet>
        <cfvo type="percent" val="0"/>
        <cfvo type="formula" val="#REF!-(#REF!*0.3)"/>
        <cfvo type="formula" val="#REF!-(#REF!*0.2)"/>
      </iconSet>
    </cfRule>
  </conditionalFormatting>
  <conditionalFormatting sqref="AD20">
    <cfRule type="iconSet" priority="244">
      <iconSet>
        <cfvo type="percent" val="0"/>
        <cfvo type="num" val="0.12"/>
        <cfvo type="num" val="0.25"/>
      </iconSet>
    </cfRule>
  </conditionalFormatting>
  <conditionalFormatting sqref="AD21">
    <cfRule type="iconSet" priority="243">
      <iconSet>
        <cfvo type="percent" val="0"/>
        <cfvo type="formula" val="#REF!-(#REF!*0.3)"/>
        <cfvo type="formula" val="#REF!-(#REF!*0.2)"/>
      </iconSet>
    </cfRule>
  </conditionalFormatting>
  <conditionalFormatting sqref="AD21">
    <cfRule type="iconSet" priority="242">
      <iconSet>
        <cfvo type="percent" val="0"/>
        <cfvo type="num" val="0.12"/>
        <cfvo type="num" val="0.25"/>
      </iconSet>
    </cfRule>
  </conditionalFormatting>
  <conditionalFormatting sqref="AD22">
    <cfRule type="iconSet" priority="241">
      <iconSet>
        <cfvo type="percent" val="0"/>
        <cfvo type="formula" val="#REF!-(#REF!*0.3)"/>
        <cfvo type="formula" val="#REF!-(#REF!*0.2)"/>
      </iconSet>
    </cfRule>
  </conditionalFormatting>
  <conditionalFormatting sqref="AD22">
    <cfRule type="iconSet" priority="240">
      <iconSet>
        <cfvo type="percent" val="0"/>
        <cfvo type="num" val="0.12"/>
        <cfvo type="num" val="0.25"/>
      </iconSet>
    </cfRule>
  </conditionalFormatting>
  <conditionalFormatting sqref="AH19">
    <cfRule type="iconSet" priority="239">
      <iconSet>
        <cfvo type="percent" val="0"/>
        <cfvo type="num" val="0.62"/>
        <cfvo type="num" val="0.75"/>
      </iconSet>
    </cfRule>
  </conditionalFormatting>
  <conditionalFormatting sqref="AH20">
    <cfRule type="iconSet" priority="238">
      <iconSet>
        <cfvo type="percent" val="0"/>
        <cfvo type="num" val="0.62"/>
        <cfvo type="num" val="0.75"/>
      </iconSet>
    </cfRule>
  </conditionalFormatting>
  <conditionalFormatting sqref="AH21">
    <cfRule type="iconSet" priority="237">
      <iconSet>
        <cfvo type="percent" val="0"/>
        <cfvo type="num" val="0.62"/>
        <cfvo type="num" val="0.75"/>
      </iconSet>
    </cfRule>
  </conditionalFormatting>
  <conditionalFormatting sqref="AH22">
    <cfRule type="iconSet" priority="236">
      <iconSet>
        <cfvo type="percent" val="0"/>
        <cfvo type="num" val="0.62"/>
        <cfvo type="num" val="0.75"/>
      </iconSet>
    </cfRule>
  </conditionalFormatting>
  <conditionalFormatting sqref="AD19:AD22">
    <cfRule type="iconSet" priority="268">
      <iconSet>
        <cfvo type="percent" val="0"/>
        <cfvo type="num" val="0.12"/>
        <cfvo type="num" val="0.25"/>
      </iconSet>
    </cfRule>
  </conditionalFormatting>
  <conditionalFormatting sqref="AF19:AF22">
    <cfRule type="iconSet" priority="269">
      <iconSet>
        <cfvo type="percent" val="0"/>
        <cfvo type="num" val="0.37"/>
        <cfvo type="num" val="0.5"/>
      </iconSet>
    </cfRule>
  </conditionalFormatting>
  <conditionalFormatting sqref="AH19:AH22">
    <cfRule type="iconSet" priority="270">
      <iconSet>
        <cfvo type="percent" val="0"/>
        <cfvo type="num" val="0.62"/>
        <cfvo type="num" val="0.75"/>
      </iconSet>
    </cfRule>
  </conditionalFormatting>
  <conditionalFormatting sqref="AJ19:AJ22">
    <cfRule type="iconSet" priority="271">
      <iconSet>
        <cfvo type="percent" val="0"/>
        <cfvo type="formula" val="0.87"/>
        <cfvo type="num" val="1"/>
      </iconSet>
    </cfRule>
  </conditionalFormatting>
  <conditionalFormatting sqref="AD23">
    <cfRule type="iconSet" priority="227">
      <iconSet>
        <cfvo type="percent" val="0"/>
        <cfvo type="formula" val="$O$11-($O$11*0.3)"/>
        <cfvo type="formula" val="$O$11-($O$11*0.2)"/>
      </iconSet>
    </cfRule>
  </conditionalFormatting>
  <conditionalFormatting sqref="AF23">
    <cfRule type="iconSet" priority="226">
      <iconSet>
        <cfvo type="percent" val="0"/>
        <cfvo type="formula" val="$P$11-($P$11*0.3)"/>
        <cfvo type="formula" val="$P$11-($P$11*0.2)"/>
      </iconSet>
    </cfRule>
  </conditionalFormatting>
  <conditionalFormatting sqref="AH23">
    <cfRule type="iconSet" priority="225">
      <iconSet>
        <cfvo type="percent" val="0"/>
        <cfvo type="formula" val="$Q$11-($Q$11*0.3)"/>
        <cfvo type="formula" val="$Q$11-($Q$11*0.2)"/>
      </iconSet>
    </cfRule>
  </conditionalFormatting>
  <conditionalFormatting sqref="AJ23">
    <cfRule type="iconSet" priority="224">
      <iconSet>
        <cfvo type="percent" val="0"/>
        <cfvo type="formula" val="$R$11-($R$11*0.3)"/>
        <cfvo type="formula" val="$R$11-($R$11*0.2)"/>
      </iconSet>
    </cfRule>
  </conditionalFormatting>
  <conditionalFormatting sqref="AD23">
    <cfRule type="iconSet" priority="223">
      <iconSet>
        <cfvo type="percent" val="0"/>
        <cfvo type="formula" val="#REF!-(#REF!*0.3)"/>
        <cfvo type="formula" val="#REF!-(#REF!*0.2)"/>
      </iconSet>
    </cfRule>
  </conditionalFormatting>
  <conditionalFormatting sqref="AD23">
    <cfRule type="iconSet" priority="222">
      <iconSet>
        <cfvo type="percent" val="0"/>
        <cfvo type="num" val="0.12"/>
        <cfvo type="num" val="0.25"/>
      </iconSet>
    </cfRule>
  </conditionalFormatting>
  <conditionalFormatting sqref="AH23">
    <cfRule type="iconSet" priority="221">
      <iconSet>
        <cfvo type="percent" val="0"/>
        <cfvo type="num" val="0.62"/>
        <cfvo type="num" val="0.75"/>
      </iconSet>
    </cfRule>
  </conditionalFormatting>
  <conditionalFormatting sqref="AD23">
    <cfRule type="iconSet" priority="228">
      <iconSet>
        <cfvo type="percent" val="0"/>
        <cfvo type="num" val="0.12"/>
        <cfvo type="num" val="0.25"/>
      </iconSet>
    </cfRule>
  </conditionalFormatting>
  <conditionalFormatting sqref="AF23">
    <cfRule type="iconSet" priority="229">
      <iconSet>
        <cfvo type="percent" val="0"/>
        <cfvo type="num" val="0.37"/>
        <cfvo type="num" val="0.5"/>
      </iconSet>
    </cfRule>
  </conditionalFormatting>
  <conditionalFormatting sqref="AH23">
    <cfRule type="iconSet" priority="230">
      <iconSet>
        <cfvo type="percent" val="0"/>
        <cfvo type="num" val="0.62"/>
        <cfvo type="num" val="0.75"/>
      </iconSet>
    </cfRule>
  </conditionalFormatting>
  <conditionalFormatting sqref="AJ23">
    <cfRule type="iconSet" priority="231">
      <iconSet>
        <cfvo type="percent" val="0"/>
        <cfvo type="formula" val="0.87"/>
        <cfvo type="num" val="1"/>
      </iconSet>
    </cfRule>
  </conditionalFormatting>
  <conditionalFormatting sqref="T29">
    <cfRule type="cellIs" dxfId="39" priority="132" stopIfTrue="1" operator="between">
      <formula>4.5</formula>
      <formula>11</formula>
    </cfRule>
    <cfRule type="cellIs" dxfId="38" priority="133" stopIfTrue="1" operator="lessThan">
      <formula>4</formula>
    </cfRule>
    <cfRule type="cellIs" dxfId="37" priority="134" stopIfTrue="1" operator="greaterThan">
      <formula>11</formula>
    </cfRule>
    <cfRule type="cellIs" dxfId="36" priority="135" stopIfTrue="1" operator="equal">
      <formula>4</formula>
    </cfRule>
  </conditionalFormatting>
  <conditionalFormatting sqref="T27 T30">
    <cfRule type="cellIs" dxfId="35" priority="175" stopIfTrue="1" operator="between">
      <formula>4.5</formula>
      <formula>11</formula>
    </cfRule>
    <cfRule type="cellIs" dxfId="34" priority="176" stopIfTrue="1" operator="lessThan">
      <formula>4</formula>
    </cfRule>
    <cfRule type="cellIs" dxfId="33" priority="177" stopIfTrue="1" operator="greaterThan">
      <formula>11</formula>
    </cfRule>
    <cfRule type="cellIs" dxfId="32" priority="178" stopIfTrue="1" operator="equal">
      <formula>4</formula>
    </cfRule>
  </conditionalFormatting>
  <conditionalFormatting sqref="AD27">
    <cfRule type="iconSet" priority="174">
      <iconSet>
        <cfvo type="percent" val="0"/>
        <cfvo type="formula" val="#REF!-(#REF!*0.3)"/>
        <cfvo type="formula" val="#REF!-(#REF!*0.2)"/>
      </iconSet>
    </cfRule>
  </conditionalFormatting>
  <conditionalFormatting sqref="AD27">
    <cfRule type="iconSet" priority="173">
      <iconSet>
        <cfvo type="percent" val="0"/>
        <cfvo type="num" val="0.12"/>
        <cfvo type="num" val="0.25"/>
      </iconSet>
    </cfRule>
  </conditionalFormatting>
  <conditionalFormatting sqref="AD30">
    <cfRule type="iconSet" priority="172">
      <iconSet>
        <cfvo type="percent" val="0"/>
        <cfvo type="formula" val="#REF!-(#REF!*0.3)"/>
        <cfvo type="formula" val="#REF!-(#REF!*0.2)"/>
      </iconSet>
    </cfRule>
  </conditionalFormatting>
  <conditionalFormatting sqref="AD30">
    <cfRule type="iconSet" priority="171">
      <iconSet>
        <cfvo type="percent" val="0"/>
        <cfvo type="num" val="0.12"/>
        <cfvo type="num" val="0.25"/>
      </iconSet>
    </cfRule>
  </conditionalFormatting>
  <conditionalFormatting sqref="AH27">
    <cfRule type="iconSet" priority="170">
      <iconSet>
        <cfvo type="percent" val="0"/>
        <cfvo type="num" val="0.62"/>
        <cfvo type="num" val="0.75"/>
      </iconSet>
    </cfRule>
  </conditionalFormatting>
  <conditionalFormatting sqref="AH30">
    <cfRule type="iconSet" priority="169">
      <iconSet>
        <cfvo type="percent" val="0"/>
        <cfvo type="num" val="0.62"/>
        <cfvo type="num" val="0.75"/>
      </iconSet>
    </cfRule>
  </conditionalFormatting>
  <conditionalFormatting sqref="T26">
    <cfRule type="cellIs" dxfId="31" priority="165" stopIfTrue="1" operator="between">
      <formula>4.5</formula>
      <formula>11</formula>
    </cfRule>
    <cfRule type="cellIs" dxfId="30" priority="166" stopIfTrue="1" operator="lessThan">
      <formula>4</formula>
    </cfRule>
    <cfRule type="cellIs" dxfId="29" priority="167" stopIfTrue="1" operator="greaterThan">
      <formula>11</formula>
    </cfRule>
    <cfRule type="cellIs" dxfId="28" priority="168" stopIfTrue="1" operator="equal">
      <formula>4</formula>
    </cfRule>
  </conditionalFormatting>
  <conditionalFormatting sqref="AD26">
    <cfRule type="iconSet" priority="160">
      <iconSet>
        <cfvo type="percent" val="0"/>
        <cfvo type="formula" val="#REF!-(#REF!*0.3)"/>
        <cfvo type="formula" val="#REF!-(#REF!*0.2)"/>
      </iconSet>
    </cfRule>
  </conditionalFormatting>
  <conditionalFormatting sqref="AD26">
    <cfRule type="iconSet" priority="159">
      <iconSet>
        <cfvo type="percent" val="0"/>
        <cfvo type="num" val="0.12"/>
        <cfvo type="num" val="0.25"/>
      </iconSet>
    </cfRule>
  </conditionalFormatting>
  <conditionalFormatting sqref="AH26">
    <cfRule type="iconSet" priority="158">
      <iconSet>
        <cfvo type="percent" val="0"/>
        <cfvo type="num" val="0.62"/>
        <cfvo type="num" val="0.75"/>
      </iconSet>
    </cfRule>
  </conditionalFormatting>
  <conditionalFormatting sqref="AD26">
    <cfRule type="iconSet" priority="161">
      <iconSet>
        <cfvo type="percent" val="0"/>
        <cfvo type="num" val="0.12"/>
        <cfvo type="num" val="0.25"/>
      </iconSet>
    </cfRule>
  </conditionalFormatting>
  <conditionalFormatting sqref="AF26">
    <cfRule type="iconSet" priority="162">
      <iconSet>
        <cfvo type="percent" val="0"/>
        <cfvo type="num" val="0.37"/>
        <cfvo type="num" val="0.5"/>
      </iconSet>
    </cfRule>
  </conditionalFormatting>
  <conditionalFormatting sqref="AH26">
    <cfRule type="iconSet" priority="163">
      <iconSet>
        <cfvo type="percent" val="0"/>
        <cfvo type="num" val="0.62"/>
        <cfvo type="num" val="0.75"/>
      </iconSet>
    </cfRule>
  </conditionalFormatting>
  <conditionalFormatting sqref="AJ26">
    <cfRule type="iconSet" priority="164">
      <iconSet>
        <cfvo type="percent" val="0"/>
        <cfvo type="formula" val="0.87"/>
        <cfvo type="num" val="1"/>
      </iconSet>
    </cfRule>
  </conditionalFormatting>
  <conditionalFormatting sqref="AD26">
    <cfRule type="iconSet" priority="179">
      <iconSet>
        <cfvo type="percent" val="0"/>
        <cfvo type="formula" val="#REF!-(#REF!*0.3)"/>
        <cfvo type="formula" val="#REF!-(#REF!*0.2)"/>
      </iconSet>
    </cfRule>
  </conditionalFormatting>
  <conditionalFormatting sqref="AF26">
    <cfRule type="iconSet" priority="180">
      <iconSet>
        <cfvo type="percent" val="0"/>
        <cfvo type="formula" val="#REF!-(#REF!*0.3)"/>
        <cfvo type="formula" val="#REF!-(#REF!*0.2)"/>
      </iconSet>
    </cfRule>
  </conditionalFormatting>
  <conditionalFormatting sqref="AH26">
    <cfRule type="iconSet" priority="181">
      <iconSet>
        <cfvo type="percent" val="0"/>
        <cfvo type="formula" val="#REF!-(#REF!*0.3)"/>
        <cfvo type="formula" val="#REF!-(#REF!*0.2)"/>
      </iconSet>
    </cfRule>
  </conditionalFormatting>
  <conditionalFormatting sqref="AJ26">
    <cfRule type="iconSet" priority="182">
      <iconSet>
        <cfvo type="percent" val="0"/>
        <cfvo type="formula" val="#REF!-(#REF!*0.3)"/>
        <cfvo type="formula" val="#REF!-(#REF!*0.2)"/>
      </iconSet>
    </cfRule>
  </conditionalFormatting>
  <conditionalFormatting sqref="T28">
    <cfRule type="cellIs" dxfId="27" priority="154" stopIfTrue="1" operator="between">
      <formula>4.5</formula>
      <formula>11</formula>
    </cfRule>
    <cfRule type="cellIs" dxfId="26" priority="155" stopIfTrue="1" operator="lessThan">
      <formula>4</formula>
    </cfRule>
    <cfRule type="cellIs" dxfId="25" priority="156" stopIfTrue="1" operator="greaterThan">
      <formula>11</formula>
    </cfRule>
    <cfRule type="cellIs" dxfId="24" priority="157" stopIfTrue="1" operator="equal">
      <formula>4</formula>
    </cfRule>
  </conditionalFormatting>
  <conditionalFormatting sqref="AD28">
    <cfRule type="iconSet" priority="149">
      <iconSet>
        <cfvo type="percent" val="0"/>
        <cfvo type="formula" val="#REF!-(#REF!*0.3)"/>
        <cfvo type="formula" val="#REF!-(#REF!*0.2)"/>
      </iconSet>
    </cfRule>
  </conditionalFormatting>
  <conditionalFormatting sqref="AD28">
    <cfRule type="iconSet" priority="148">
      <iconSet>
        <cfvo type="percent" val="0"/>
        <cfvo type="num" val="0.12"/>
        <cfvo type="num" val="0.25"/>
      </iconSet>
    </cfRule>
  </conditionalFormatting>
  <conditionalFormatting sqref="AH28">
    <cfRule type="iconSet" priority="147">
      <iconSet>
        <cfvo type="percent" val="0"/>
        <cfvo type="num" val="0.62"/>
        <cfvo type="num" val="0.75"/>
      </iconSet>
    </cfRule>
  </conditionalFormatting>
  <conditionalFormatting sqref="AD28">
    <cfRule type="iconSet" priority="150">
      <iconSet>
        <cfvo type="percent" val="0"/>
        <cfvo type="num" val="0.12"/>
        <cfvo type="num" val="0.25"/>
      </iconSet>
    </cfRule>
  </conditionalFormatting>
  <conditionalFormatting sqref="AF28">
    <cfRule type="iconSet" priority="151">
      <iconSet>
        <cfvo type="percent" val="0"/>
        <cfvo type="num" val="0.37"/>
        <cfvo type="num" val="0.5"/>
      </iconSet>
    </cfRule>
  </conditionalFormatting>
  <conditionalFormatting sqref="AH28">
    <cfRule type="iconSet" priority="152">
      <iconSet>
        <cfvo type="percent" val="0"/>
        <cfvo type="num" val="0.62"/>
        <cfvo type="num" val="0.75"/>
      </iconSet>
    </cfRule>
  </conditionalFormatting>
  <conditionalFormatting sqref="AJ28">
    <cfRule type="iconSet" priority="153">
      <iconSet>
        <cfvo type="percent" val="0"/>
        <cfvo type="formula" val="0.87"/>
        <cfvo type="num" val="1"/>
      </iconSet>
    </cfRule>
  </conditionalFormatting>
  <conditionalFormatting sqref="AD27">
    <cfRule type="iconSet" priority="183">
      <iconSet>
        <cfvo type="percent" val="0"/>
        <cfvo type="formula" val="#REF!-(#REF!*0.3)"/>
        <cfvo type="formula" val="#REF!-(#REF!*0.2)"/>
      </iconSet>
    </cfRule>
  </conditionalFormatting>
  <conditionalFormatting sqref="AF27">
    <cfRule type="iconSet" priority="184">
      <iconSet>
        <cfvo type="percent" val="0"/>
        <cfvo type="formula" val="#REF!-(#REF!*0.3)"/>
        <cfvo type="formula" val="#REF!-(#REF!*0.2)"/>
      </iconSet>
    </cfRule>
  </conditionalFormatting>
  <conditionalFormatting sqref="AH27">
    <cfRule type="iconSet" priority="185">
      <iconSet>
        <cfvo type="percent" val="0"/>
        <cfvo type="formula" val="#REF!-(#REF!*0.3)"/>
        <cfvo type="formula" val="#REF!-(#REF!*0.2)"/>
      </iconSet>
    </cfRule>
  </conditionalFormatting>
  <conditionalFormatting sqref="AJ27">
    <cfRule type="iconSet" priority="186">
      <iconSet>
        <cfvo type="percent" val="0"/>
        <cfvo type="formula" val="#REF!-(#REF!*0.3)"/>
        <cfvo type="formula" val="#REF!-(#REF!*0.2)"/>
      </iconSet>
    </cfRule>
  </conditionalFormatting>
  <conditionalFormatting sqref="AD28">
    <cfRule type="iconSet" priority="187">
      <iconSet>
        <cfvo type="percent" val="0"/>
        <cfvo type="formula" val="#REF!-(#REF!*0.3)"/>
        <cfvo type="formula" val="#REF!-(#REF!*0.2)"/>
      </iconSet>
    </cfRule>
  </conditionalFormatting>
  <conditionalFormatting sqref="AF28">
    <cfRule type="iconSet" priority="188">
      <iconSet>
        <cfvo type="percent" val="0"/>
        <cfvo type="formula" val="#REF!-(#REF!*0.3)"/>
        <cfvo type="formula" val="#REF!-(#REF!*0.2)"/>
      </iconSet>
    </cfRule>
  </conditionalFormatting>
  <conditionalFormatting sqref="AH28">
    <cfRule type="iconSet" priority="189">
      <iconSet>
        <cfvo type="percent" val="0"/>
        <cfvo type="formula" val="#REF!-(#REF!*0.3)"/>
        <cfvo type="formula" val="#REF!-(#REF!*0.2)"/>
      </iconSet>
    </cfRule>
  </conditionalFormatting>
  <conditionalFormatting sqref="AJ28">
    <cfRule type="iconSet" priority="190">
      <iconSet>
        <cfvo type="percent" val="0"/>
        <cfvo type="formula" val="#REF!-(#REF!*0.3)"/>
        <cfvo type="formula" val="#REF!-(#REF!*0.2)"/>
      </iconSet>
    </cfRule>
  </conditionalFormatting>
  <conditionalFormatting sqref="AD29">
    <cfRule type="iconSet" priority="142">
      <iconSet>
        <cfvo type="percent" val="0"/>
        <cfvo type="formula" val="#REF!-(#REF!*0.3)"/>
        <cfvo type="formula" val="#REF!-(#REF!*0.2)"/>
      </iconSet>
    </cfRule>
  </conditionalFormatting>
  <conditionalFormatting sqref="AD29">
    <cfRule type="iconSet" priority="141">
      <iconSet>
        <cfvo type="percent" val="0"/>
        <cfvo type="num" val="0.12"/>
        <cfvo type="num" val="0.25"/>
      </iconSet>
    </cfRule>
  </conditionalFormatting>
  <conditionalFormatting sqref="AH29">
    <cfRule type="iconSet" priority="140">
      <iconSet>
        <cfvo type="percent" val="0"/>
        <cfvo type="num" val="0.62"/>
        <cfvo type="num" val="0.75"/>
      </iconSet>
    </cfRule>
  </conditionalFormatting>
  <conditionalFormatting sqref="AD29">
    <cfRule type="iconSet" priority="143">
      <iconSet>
        <cfvo type="percent" val="0"/>
        <cfvo type="num" val="0.12"/>
        <cfvo type="num" val="0.25"/>
      </iconSet>
    </cfRule>
  </conditionalFormatting>
  <conditionalFormatting sqref="AF29">
    <cfRule type="iconSet" priority="144">
      <iconSet>
        <cfvo type="percent" val="0"/>
        <cfvo type="num" val="0.37"/>
        <cfvo type="num" val="0.5"/>
      </iconSet>
    </cfRule>
  </conditionalFormatting>
  <conditionalFormatting sqref="AH29">
    <cfRule type="iconSet" priority="145">
      <iconSet>
        <cfvo type="percent" val="0"/>
        <cfvo type="num" val="0.62"/>
        <cfvo type="num" val="0.75"/>
      </iconSet>
    </cfRule>
  </conditionalFormatting>
  <conditionalFormatting sqref="AJ29">
    <cfRule type="iconSet" priority="146">
      <iconSet>
        <cfvo type="percent" val="0"/>
        <cfvo type="formula" val="0.87"/>
        <cfvo type="num" val="1"/>
      </iconSet>
    </cfRule>
  </conditionalFormatting>
  <conditionalFormatting sqref="AD29">
    <cfRule type="iconSet" priority="191">
      <iconSet>
        <cfvo type="percent" val="0"/>
        <cfvo type="formula" val="#REF!-(#REF!*0.3)"/>
        <cfvo type="formula" val="#REF!-(#REF!*0.2)"/>
      </iconSet>
    </cfRule>
  </conditionalFormatting>
  <conditionalFormatting sqref="AF29">
    <cfRule type="iconSet" priority="192">
      <iconSet>
        <cfvo type="percent" val="0"/>
        <cfvo type="formula" val="#REF!-(#REF!*0.3)"/>
        <cfvo type="formula" val="#REF!-(#REF!*0.2)"/>
      </iconSet>
    </cfRule>
  </conditionalFormatting>
  <conditionalFormatting sqref="AH29">
    <cfRule type="iconSet" priority="193">
      <iconSet>
        <cfvo type="percent" val="0"/>
        <cfvo type="formula" val="#REF!-(#REF!*0.3)"/>
        <cfvo type="formula" val="#REF!-(#REF!*0.2)"/>
      </iconSet>
    </cfRule>
  </conditionalFormatting>
  <conditionalFormatting sqref="AJ29">
    <cfRule type="iconSet" priority="194">
      <iconSet>
        <cfvo type="percent" val="0"/>
        <cfvo type="formula" val="#REF!-(#REF!*0.3)"/>
        <cfvo type="formula" val="#REF!-(#REF!*0.2)"/>
      </iconSet>
    </cfRule>
  </conditionalFormatting>
  <conditionalFormatting sqref="T30">
    <cfRule type="cellIs" dxfId="23" priority="136" stopIfTrue="1" operator="between">
      <formula>4.5</formula>
      <formula>11</formula>
    </cfRule>
    <cfRule type="cellIs" dxfId="22" priority="137" stopIfTrue="1" operator="lessThan">
      <formula>4</formula>
    </cfRule>
    <cfRule type="cellIs" dxfId="21" priority="138" stopIfTrue="1" operator="greaterThan">
      <formula>11</formula>
    </cfRule>
    <cfRule type="cellIs" dxfId="20" priority="139" stopIfTrue="1" operator="equal">
      <formula>4</formula>
    </cfRule>
  </conditionalFormatting>
  <conditionalFormatting sqref="AD30">
    <cfRule type="iconSet" priority="195">
      <iconSet>
        <cfvo type="percent" val="0"/>
        <cfvo type="formula" val="#REF!-(#REF!*0.3)"/>
        <cfvo type="formula" val="#REF!-(#REF!*0.2)"/>
      </iconSet>
    </cfRule>
  </conditionalFormatting>
  <conditionalFormatting sqref="AF30">
    <cfRule type="iconSet" priority="196">
      <iconSet>
        <cfvo type="percent" val="0"/>
        <cfvo type="formula" val="#REF!-(#REF!*0.3)"/>
        <cfvo type="formula" val="#REF!-(#REF!*0.2)"/>
      </iconSet>
    </cfRule>
  </conditionalFormatting>
  <conditionalFormatting sqref="AH30">
    <cfRule type="iconSet" priority="197">
      <iconSet>
        <cfvo type="percent" val="0"/>
        <cfvo type="formula" val="#REF!-(#REF!*0.3)"/>
        <cfvo type="formula" val="#REF!-(#REF!*0.2)"/>
      </iconSet>
    </cfRule>
  </conditionalFormatting>
  <conditionalFormatting sqref="AJ30">
    <cfRule type="iconSet" priority="198">
      <iconSet>
        <cfvo type="percent" val="0"/>
        <cfvo type="formula" val="#REF!-(#REF!*0.3)"/>
        <cfvo type="formula" val="#REF!-(#REF!*0.2)"/>
      </iconSet>
    </cfRule>
  </conditionalFormatting>
  <conditionalFormatting sqref="AD30 AD27">
    <cfRule type="iconSet" priority="199">
      <iconSet>
        <cfvo type="percent" val="0"/>
        <cfvo type="num" val="0.12"/>
        <cfvo type="num" val="0.25"/>
      </iconSet>
    </cfRule>
  </conditionalFormatting>
  <conditionalFormatting sqref="AF30 AF27">
    <cfRule type="iconSet" priority="200">
      <iconSet>
        <cfvo type="percent" val="0"/>
        <cfvo type="num" val="0.37"/>
        <cfvo type="num" val="0.5"/>
      </iconSet>
    </cfRule>
  </conditionalFormatting>
  <conditionalFormatting sqref="AH30 AH27">
    <cfRule type="iconSet" priority="201">
      <iconSet>
        <cfvo type="percent" val="0"/>
        <cfvo type="num" val="0.62"/>
        <cfvo type="num" val="0.75"/>
      </iconSet>
    </cfRule>
  </conditionalFormatting>
  <conditionalFormatting sqref="AJ30 AJ27">
    <cfRule type="iconSet" priority="202">
      <iconSet>
        <cfvo type="percent" val="0"/>
        <cfvo type="formula" val="0.87"/>
        <cfvo type="num" val="1"/>
      </iconSet>
    </cfRule>
  </conditionalFormatting>
  <conditionalFormatting sqref="T24:T25">
    <cfRule type="cellIs" dxfId="19" priority="128" stopIfTrue="1" operator="between">
      <formula>4.5</formula>
      <formula>11</formula>
    </cfRule>
    <cfRule type="cellIs" dxfId="18" priority="129" stopIfTrue="1" operator="lessThan">
      <formula>4</formula>
    </cfRule>
    <cfRule type="cellIs" dxfId="17" priority="130" stopIfTrue="1" operator="greaterThan">
      <formula>11</formula>
    </cfRule>
    <cfRule type="cellIs" dxfId="16" priority="131" stopIfTrue="1" operator="equal">
      <formula>4</formula>
    </cfRule>
  </conditionalFormatting>
  <conditionalFormatting sqref="AD24">
    <cfRule type="iconSet" priority="123">
      <iconSet>
        <cfvo type="percent" val="0"/>
        <cfvo type="formula" val="$O$11-($O$11*0.3)"/>
        <cfvo type="formula" val="$O$11-($O$11*0.2)"/>
      </iconSet>
    </cfRule>
  </conditionalFormatting>
  <conditionalFormatting sqref="AF24">
    <cfRule type="iconSet" priority="122">
      <iconSet>
        <cfvo type="percent" val="0"/>
        <cfvo type="formula" val="$P$11-($P$11*0.3)"/>
        <cfvo type="formula" val="$P$11-($P$11*0.2)"/>
      </iconSet>
    </cfRule>
  </conditionalFormatting>
  <conditionalFormatting sqref="AH24">
    <cfRule type="iconSet" priority="121">
      <iconSet>
        <cfvo type="percent" val="0"/>
        <cfvo type="formula" val="$Q$11-($Q$11*0.3)"/>
        <cfvo type="formula" val="$Q$11-($Q$11*0.2)"/>
      </iconSet>
    </cfRule>
  </conditionalFormatting>
  <conditionalFormatting sqref="AJ24">
    <cfRule type="iconSet" priority="120">
      <iconSet>
        <cfvo type="percent" val="0"/>
        <cfvo type="formula" val="$R$11-($R$11*0.3)"/>
        <cfvo type="formula" val="$R$11-($R$11*0.2)"/>
      </iconSet>
    </cfRule>
  </conditionalFormatting>
  <conditionalFormatting sqref="AD25">
    <cfRule type="iconSet" priority="119">
      <iconSet>
        <cfvo type="percent" val="0"/>
        <cfvo type="formula" val="$O$12-($O$12*0.3)"/>
        <cfvo type="formula" val="$O$12-($O$12*0.2)"/>
      </iconSet>
    </cfRule>
  </conditionalFormatting>
  <conditionalFormatting sqref="AF25">
    <cfRule type="iconSet" priority="118">
      <iconSet>
        <cfvo type="percent" val="0"/>
        <cfvo type="formula" val="$P$12-($P$12*0.3)"/>
        <cfvo type="formula" val="$P$12-($P$12*0.2)"/>
      </iconSet>
    </cfRule>
  </conditionalFormatting>
  <conditionalFormatting sqref="AH25">
    <cfRule type="iconSet" priority="117">
      <iconSet>
        <cfvo type="percent" val="0"/>
        <cfvo type="formula" val="$Q$12-($Q$12*0.3)"/>
        <cfvo type="formula" val="$Q$12-($Q$12*0.2)"/>
      </iconSet>
    </cfRule>
  </conditionalFormatting>
  <conditionalFormatting sqref="AJ25">
    <cfRule type="iconSet" priority="116">
      <iconSet>
        <cfvo type="percent" val="0"/>
        <cfvo type="formula" val="$R$12-($R$12*0.3)"/>
        <cfvo type="formula" val="$R$12-($R$12*0.2)"/>
      </iconSet>
    </cfRule>
  </conditionalFormatting>
  <conditionalFormatting sqref="AD24">
    <cfRule type="iconSet" priority="115">
      <iconSet>
        <cfvo type="percent" val="0"/>
        <cfvo type="formula" val="#REF!-(#REF!*0.3)"/>
        <cfvo type="formula" val="#REF!-(#REF!*0.2)"/>
      </iconSet>
    </cfRule>
  </conditionalFormatting>
  <conditionalFormatting sqref="AD24">
    <cfRule type="iconSet" priority="114">
      <iconSet>
        <cfvo type="percent" val="0"/>
        <cfvo type="num" val="0.12"/>
        <cfvo type="num" val="0.25"/>
      </iconSet>
    </cfRule>
  </conditionalFormatting>
  <conditionalFormatting sqref="AD25">
    <cfRule type="iconSet" priority="113">
      <iconSet>
        <cfvo type="percent" val="0"/>
        <cfvo type="formula" val="#REF!-(#REF!*0.3)"/>
        <cfvo type="formula" val="#REF!-(#REF!*0.2)"/>
      </iconSet>
    </cfRule>
  </conditionalFormatting>
  <conditionalFormatting sqref="AD25">
    <cfRule type="iconSet" priority="112">
      <iconSet>
        <cfvo type="percent" val="0"/>
        <cfvo type="num" val="0.12"/>
        <cfvo type="num" val="0.25"/>
      </iconSet>
    </cfRule>
  </conditionalFormatting>
  <conditionalFormatting sqref="AH24">
    <cfRule type="iconSet" priority="111">
      <iconSet>
        <cfvo type="percent" val="0"/>
        <cfvo type="num" val="0.62"/>
        <cfvo type="num" val="0.75"/>
      </iconSet>
    </cfRule>
  </conditionalFormatting>
  <conditionalFormatting sqref="AH25">
    <cfRule type="iconSet" priority="110">
      <iconSet>
        <cfvo type="percent" val="0"/>
        <cfvo type="num" val="0.62"/>
        <cfvo type="num" val="0.75"/>
      </iconSet>
    </cfRule>
  </conditionalFormatting>
  <conditionalFormatting sqref="AD24:AD25">
    <cfRule type="iconSet" priority="124">
      <iconSet>
        <cfvo type="percent" val="0"/>
        <cfvo type="num" val="0.12"/>
        <cfvo type="num" val="0.25"/>
      </iconSet>
    </cfRule>
  </conditionalFormatting>
  <conditionalFormatting sqref="AF24:AF25">
    <cfRule type="iconSet" priority="125">
      <iconSet>
        <cfvo type="percent" val="0"/>
        <cfvo type="num" val="0.37"/>
        <cfvo type="num" val="0.5"/>
      </iconSet>
    </cfRule>
  </conditionalFormatting>
  <conditionalFormatting sqref="AH24:AH25">
    <cfRule type="iconSet" priority="126">
      <iconSet>
        <cfvo type="percent" val="0"/>
        <cfvo type="num" val="0.62"/>
        <cfvo type="num" val="0.75"/>
      </iconSet>
    </cfRule>
  </conditionalFormatting>
  <conditionalFormatting sqref="AJ24:AJ25">
    <cfRule type="iconSet" priority="127">
      <iconSet>
        <cfvo type="percent" val="0"/>
        <cfvo type="formula" val="0.87"/>
        <cfvo type="num" val="1"/>
      </iconSet>
    </cfRule>
  </conditionalFormatting>
  <conditionalFormatting sqref="T31:T32">
    <cfRule type="cellIs" dxfId="15" priority="102" stopIfTrue="1" operator="between">
      <formula>4.5</formula>
      <formula>11</formula>
    </cfRule>
    <cfRule type="cellIs" dxfId="14" priority="103" stopIfTrue="1" operator="lessThan">
      <formula>4</formula>
    </cfRule>
    <cfRule type="cellIs" dxfId="13" priority="104" stopIfTrue="1" operator="greaterThan">
      <formula>11</formula>
    </cfRule>
    <cfRule type="cellIs" dxfId="12" priority="105" stopIfTrue="1" operator="equal">
      <formula>4</formula>
    </cfRule>
  </conditionalFormatting>
  <conditionalFormatting sqref="AD31">
    <cfRule type="iconSet" priority="101">
      <iconSet>
        <cfvo type="percent" val="0"/>
        <cfvo type="formula" val="$O$11-($O$11*0.3)"/>
        <cfvo type="formula" val="$O$11-($O$11*0.2)"/>
      </iconSet>
    </cfRule>
  </conditionalFormatting>
  <conditionalFormatting sqref="AF31">
    <cfRule type="iconSet" priority="100">
      <iconSet>
        <cfvo type="percent" val="0"/>
        <cfvo type="formula" val="$P$11-($P$11*0.3)"/>
        <cfvo type="formula" val="$P$11-($P$11*0.2)"/>
      </iconSet>
    </cfRule>
  </conditionalFormatting>
  <conditionalFormatting sqref="AH31">
    <cfRule type="iconSet" priority="99">
      <iconSet>
        <cfvo type="percent" val="0"/>
        <cfvo type="formula" val="$Q$11-($Q$11*0.3)"/>
        <cfvo type="formula" val="$Q$11-($Q$11*0.2)"/>
      </iconSet>
    </cfRule>
  </conditionalFormatting>
  <conditionalFormatting sqref="AJ31">
    <cfRule type="iconSet" priority="98">
      <iconSet>
        <cfvo type="percent" val="0"/>
        <cfvo type="formula" val="$R$11-($R$11*0.3)"/>
        <cfvo type="formula" val="$R$11-($R$11*0.2)"/>
      </iconSet>
    </cfRule>
  </conditionalFormatting>
  <conditionalFormatting sqref="AD32">
    <cfRule type="iconSet" priority="97">
      <iconSet>
        <cfvo type="percent" val="0"/>
        <cfvo type="formula" val="$O$12-($O$12*0.3)"/>
        <cfvo type="formula" val="$O$12-($O$12*0.2)"/>
      </iconSet>
    </cfRule>
  </conditionalFormatting>
  <conditionalFormatting sqref="AF32">
    <cfRule type="iconSet" priority="96">
      <iconSet>
        <cfvo type="percent" val="0"/>
        <cfvo type="formula" val="$P$12-($P$12*0.3)"/>
        <cfvo type="formula" val="$P$12-($P$12*0.2)"/>
      </iconSet>
    </cfRule>
  </conditionalFormatting>
  <conditionalFormatting sqref="AH32">
    <cfRule type="iconSet" priority="95">
      <iconSet>
        <cfvo type="percent" val="0"/>
        <cfvo type="formula" val="$Q$12-($Q$12*0.3)"/>
        <cfvo type="formula" val="$Q$12-($Q$12*0.2)"/>
      </iconSet>
    </cfRule>
  </conditionalFormatting>
  <conditionalFormatting sqref="AJ32">
    <cfRule type="iconSet" priority="94">
      <iconSet>
        <cfvo type="percent" val="0"/>
        <cfvo type="formula" val="$R$12-($R$12*0.3)"/>
        <cfvo type="formula" val="$R$12-($R$12*0.2)"/>
      </iconSet>
    </cfRule>
  </conditionalFormatting>
  <conditionalFormatting sqref="AD31">
    <cfRule type="iconSet" priority="93">
      <iconSet>
        <cfvo type="percent" val="0"/>
        <cfvo type="formula" val="#REF!-(#REF!*0.3)"/>
        <cfvo type="formula" val="#REF!-(#REF!*0.2)"/>
      </iconSet>
    </cfRule>
  </conditionalFormatting>
  <conditionalFormatting sqref="AD31">
    <cfRule type="iconSet" priority="92">
      <iconSet>
        <cfvo type="percent" val="0"/>
        <cfvo type="num" val="0.12"/>
        <cfvo type="num" val="0.25"/>
      </iconSet>
    </cfRule>
  </conditionalFormatting>
  <conditionalFormatting sqref="AD32">
    <cfRule type="iconSet" priority="91">
      <iconSet>
        <cfvo type="percent" val="0"/>
        <cfvo type="formula" val="#REF!-(#REF!*0.3)"/>
        <cfvo type="formula" val="#REF!-(#REF!*0.2)"/>
      </iconSet>
    </cfRule>
  </conditionalFormatting>
  <conditionalFormatting sqref="AD32">
    <cfRule type="iconSet" priority="90">
      <iconSet>
        <cfvo type="percent" val="0"/>
        <cfvo type="num" val="0.12"/>
        <cfvo type="num" val="0.25"/>
      </iconSet>
    </cfRule>
  </conditionalFormatting>
  <conditionalFormatting sqref="AH31">
    <cfRule type="iconSet" priority="89">
      <iconSet>
        <cfvo type="percent" val="0"/>
        <cfvo type="num" val="0.62"/>
        <cfvo type="num" val="0.75"/>
      </iconSet>
    </cfRule>
  </conditionalFormatting>
  <conditionalFormatting sqref="AH32">
    <cfRule type="iconSet" priority="88">
      <iconSet>
        <cfvo type="percent" val="0"/>
        <cfvo type="num" val="0.62"/>
        <cfvo type="num" val="0.75"/>
      </iconSet>
    </cfRule>
  </conditionalFormatting>
  <conditionalFormatting sqref="AD31:AD32">
    <cfRule type="iconSet" priority="106">
      <iconSet>
        <cfvo type="percent" val="0"/>
        <cfvo type="num" val="0.12"/>
        <cfvo type="num" val="0.25"/>
      </iconSet>
    </cfRule>
  </conditionalFormatting>
  <conditionalFormatting sqref="AF31:AF32">
    <cfRule type="iconSet" priority="107">
      <iconSet>
        <cfvo type="percent" val="0"/>
        <cfvo type="num" val="0.37"/>
        <cfvo type="num" val="0.5"/>
      </iconSet>
    </cfRule>
  </conditionalFormatting>
  <conditionalFormatting sqref="AH31:AH32">
    <cfRule type="iconSet" priority="108">
      <iconSet>
        <cfvo type="percent" val="0"/>
        <cfvo type="num" val="0.62"/>
        <cfvo type="num" val="0.75"/>
      </iconSet>
    </cfRule>
  </conditionalFormatting>
  <conditionalFormatting sqref="AJ31:AJ32">
    <cfRule type="iconSet" priority="109">
      <iconSet>
        <cfvo type="percent" val="0"/>
        <cfvo type="formula" val="0.87"/>
        <cfvo type="num" val="1"/>
      </iconSet>
    </cfRule>
  </conditionalFormatting>
  <conditionalFormatting sqref="T33:T34">
    <cfRule type="cellIs" dxfId="11" priority="84" stopIfTrue="1" operator="between">
      <formula>4.5</formula>
      <formula>11</formula>
    </cfRule>
    <cfRule type="cellIs" dxfId="10" priority="85" stopIfTrue="1" operator="lessThan">
      <formula>4</formula>
    </cfRule>
    <cfRule type="cellIs" dxfId="9" priority="86" stopIfTrue="1" operator="greaterThan">
      <formula>11</formula>
    </cfRule>
    <cfRule type="cellIs" dxfId="8" priority="87" stopIfTrue="1" operator="equal">
      <formula>4</formula>
    </cfRule>
  </conditionalFormatting>
  <conditionalFormatting sqref="AD33">
    <cfRule type="iconSet" priority="79">
      <iconSet>
        <cfvo type="percent" val="0"/>
        <cfvo type="formula" val="$O$11-($O$11*0.3)"/>
        <cfvo type="formula" val="$O$11-($O$11*0.2)"/>
      </iconSet>
    </cfRule>
  </conditionalFormatting>
  <conditionalFormatting sqref="AF33">
    <cfRule type="iconSet" priority="78">
      <iconSet>
        <cfvo type="percent" val="0"/>
        <cfvo type="formula" val="$P$11-($P$11*0.3)"/>
        <cfvo type="formula" val="$P$11-($P$11*0.2)"/>
      </iconSet>
    </cfRule>
  </conditionalFormatting>
  <conditionalFormatting sqref="AH33">
    <cfRule type="iconSet" priority="77">
      <iconSet>
        <cfvo type="percent" val="0"/>
        <cfvo type="formula" val="$Q$11-($Q$11*0.3)"/>
        <cfvo type="formula" val="$Q$11-($Q$11*0.2)"/>
      </iconSet>
    </cfRule>
  </conditionalFormatting>
  <conditionalFormatting sqref="AJ33">
    <cfRule type="iconSet" priority="76">
      <iconSet>
        <cfvo type="percent" val="0"/>
        <cfvo type="formula" val="$R$11-($R$11*0.3)"/>
        <cfvo type="formula" val="$R$11-($R$11*0.2)"/>
      </iconSet>
    </cfRule>
  </conditionalFormatting>
  <conditionalFormatting sqref="AD34">
    <cfRule type="iconSet" priority="75">
      <iconSet>
        <cfvo type="percent" val="0"/>
        <cfvo type="formula" val="$O$12-($O$12*0.3)"/>
        <cfvo type="formula" val="$O$12-($O$12*0.2)"/>
      </iconSet>
    </cfRule>
  </conditionalFormatting>
  <conditionalFormatting sqref="AF34">
    <cfRule type="iconSet" priority="74">
      <iconSet>
        <cfvo type="percent" val="0"/>
        <cfvo type="formula" val="$P$12-($P$12*0.3)"/>
        <cfvo type="formula" val="$P$12-($P$12*0.2)"/>
      </iconSet>
    </cfRule>
  </conditionalFormatting>
  <conditionalFormatting sqref="AH34">
    <cfRule type="iconSet" priority="73">
      <iconSet>
        <cfvo type="percent" val="0"/>
        <cfvo type="formula" val="$Q$12-($Q$12*0.3)"/>
        <cfvo type="formula" val="$Q$12-($Q$12*0.2)"/>
      </iconSet>
    </cfRule>
  </conditionalFormatting>
  <conditionalFormatting sqref="AJ34">
    <cfRule type="iconSet" priority="72">
      <iconSet>
        <cfvo type="percent" val="0"/>
        <cfvo type="formula" val="$R$12-($R$12*0.3)"/>
        <cfvo type="formula" val="$R$12-($R$12*0.2)"/>
      </iconSet>
    </cfRule>
  </conditionalFormatting>
  <conditionalFormatting sqref="AD33">
    <cfRule type="iconSet" priority="71">
      <iconSet>
        <cfvo type="percent" val="0"/>
        <cfvo type="formula" val="#REF!-(#REF!*0.3)"/>
        <cfvo type="formula" val="#REF!-(#REF!*0.2)"/>
      </iconSet>
    </cfRule>
  </conditionalFormatting>
  <conditionalFormatting sqref="AD33">
    <cfRule type="iconSet" priority="70">
      <iconSet>
        <cfvo type="percent" val="0"/>
        <cfvo type="num" val="0.12"/>
        <cfvo type="num" val="0.25"/>
      </iconSet>
    </cfRule>
  </conditionalFormatting>
  <conditionalFormatting sqref="AD34">
    <cfRule type="iconSet" priority="69">
      <iconSet>
        <cfvo type="percent" val="0"/>
        <cfvo type="formula" val="#REF!-(#REF!*0.3)"/>
        <cfvo type="formula" val="#REF!-(#REF!*0.2)"/>
      </iconSet>
    </cfRule>
  </conditionalFormatting>
  <conditionalFormatting sqref="AD34">
    <cfRule type="iconSet" priority="68">
      <iconSet>
        <cfvo type="percent" val="0"/>
        <cfvo type="num" val="0.12"/>
        <cfvo type="num" val="0.25"/>
      </iconSet>
    </cfRule>
  </conditionalFormatting>
  <conditionalFormatting sqref="AH33">
    <cfRule type="iconSet" priority="67">
      <iconSet>
        <cfvo type="percent" val="0"/>
        <cfvo type="num" val="0.62"/>
        <cfvo type="num" val="0.75"/>
      </iconSet>
    </cfRule>
  </conditionalFormatting>
  <conditionalFormatting sqref="AH34">
    <cfRule type="iconSet" priority="66">
      <iconSet>
        <cfvo type="percent" val="0"/>
        <cfvo type="num" val="0.62"/>
        <cfvo type="num" val="0.75"/>
      </iconSet>
    </cfRule>
  </conditionalFormatting>
  <conditionalFormatting sqref="AD33:AD34">
    <cfRule type="iconSet" priority="80">
      <iconSet>
        <cfvo type="percent" val="0"/>
        <cfvo type="num" val="0.12"/>
        <cfvo type="num" val="0.25"/>
      </iconSet>
    </cfRule>
  </conditionalFormatting>
  <conditionalFormatting sqref="AF33:AF34">
    <cfRule type="iconSet" priority="81">
      <iconSet>
        <cfvo type="percent" val="0"/>
        <cfvo type="num" val="0.37"/>
        <cfvo type="num" val="0.5"/>
      </iconSet>
    </cfRule>
  </conditionalFormatting>
  <conditionalFormatting sqref="AH33:AH34">
    <cfRule type="iconSet" priority="82">
      <iconSet>
        <cfvo type="percent" val="0"/>
        <cfvo type="num" val="0.62"/>
        <cfvo type="num" val="0.75"/>
      </iconSet>
    </cfRule>
  </conditionalFormatting>
  <conditionalFormatting sqref="AJ33:AJ34">
    <cfRule type="iconSet" priority="83">
      <iconSet>
        <cfvo type="percent" val="0"/>
        <cfvo type="formula" val="0.87"/>
        <cfvo type="num" val="1"/>
      </iconSet>
    </cfRule>
  </conditionalFormatting>
  <conditionalFormatting sqref="T35:T41">
    <cfRule type="cellIs" dxfId="7" priority="62" stopIfTrue="1" operator="between">
      <formula>4.5</formula>
      <formula>11</formula>
    </cfRule>
    <cfRule type="cellIs" dxfId="6" priority="63" stopIfTrue="1" operator="lessThan">
      <formula>4</formula>
    </cfRule>
    <cfRule type="cellIs" dxfId="5" priority="64" stopIfTrue="1" operator="greaterThan">
      <formula>11</formula>
    </cfRule>
    <cfRule type="cellIs" dxfId="4" priority="65" stopIfTrue="1" operator="equal">
      <formula>4</formula>
    </cfRule>
  </conditionalFormatting>
  <conditionalFormatting sqref="AD35">
    <cfRule type="iconSet" priority="57">
      <iconSet>
        <cfvo type="percent" val="0"/>
        <cfvo type="formula" val="$O$11-($O$11*0.3)"/>
        <cfvo type="formula" val="$O$11-($O$11*0.2)"/>
      </iconSet>
    </cfRule>
  </conditionalFormatting>
  <conditionalFormatting sqref="AF35">
    <cfRule type="iconSet" priority="56">
      <iconSet>
        <cfvo type="percent" val="0"/>
        <cfvo type="formula" val="$P$11-($P$11*0.3)"/>
        <cfvo type="formula" val="$P$11-($P$11*0.2)"/>
      </iconSet>
    </cfRule>
  </conditionalFormatting>
  <conditionalFormatting sqref="AH35">
    <cfRule type="iconSet" priority="55">
      <iconSet>
        <cfvo type="percent" val="0"/>
        <cfvo type="formula" val="$Q$11-($Q$11*0.3)"/>
        <cfvo type="formula" val="$Q$11-($Q$11*0.2)"/>
      </iconSet>
    </cfRule>
  </conditionalFormatting>
  <conditionalFormatting sqref="AJ35">
    <cfRule type="iconSet" priority="54">
      <iconSet>
        <cfvo type="percent" val="0"/>
        <cfvo type="formula" val="$R$11-($R$11*0.3)"/>
        <cfvo type="formula" val="$R$11-($R$11*0.2)"/>
      </iconSet>
    </cfRule>
  </conditionalFormatting>
  <conditionalFormatting sqref="AD36:AD37">
    <cfRule type="iconSet" priority="53">
      <iconSet>
        <cfvo type="percent" val="0"/>
        <cfvo type="formula" val="$O$13-($O$13*0.3)"/>
        <cfvo type="formula" val="$O$13-($O$13*0.2)"/>
      </iconSet>
    </cfRule>
  </conditionalFormatting>
  <conditionalFormatting sqref="AF36:AF37">
    <cfRule type="iconSet" priority="52">
      <iconSet>
        <cfvo type="percent" val="0"/>
        <cfvo type="formula" val="$P$13-($P$13*0.3)"/>
        <cfvo type="formula" val="$P$13-($P$13*0.2)"/>
      </iconSet>
    </cfRule>
  </conditionalFormatting>
  <conditionalFormatting sqref="AH36:AH37">
    <cfRule type="iconSet" priority="51">
      <iconSet>
        <cfvo type="percent" val="0"/>
        <cfvo type="formula" val="$Q$13-($Q$13*0.3)"/>
        <cfvo type="formula" val="$Q$13-($Q$13*0.2)"/>
      </iconSet>
    </cfRule>
  </conditionalFormatting>
  <conditionalFormatting sqref="AJ36:AJ37">
    <cfRule type="iconSet" priority="50">
      <iconSet>
        <cfvo type="percent" val="0"/>
        <cfvo type="formula" val="$R$13-($R$13*0.3)"/>
        <cfvo type="formula" val="$R$13-($R$13*0.2)"/>
      </iconSet>
    </cfRule>
  </conditionalFormatting>
  <conditionalFormatting sqref="AD38">
    <cfRule type="iconSet" priority="49">
      <iconSet>
        <cfvo type="percent" val="0"/>
        <cfvo type="formula" val="$O$14-($O$14*0.3)"/>
        <cfvo type="formula" val="$O$14-($O$14*0.2)"/>
      </iconSet>
    </cfRule>
  </conditionalFormatting>
  <conditionalFormatting sqref="AF38">
    <cfRule type="iconSet" priority="48">
      <iconSet>
        <cfvo type="percent" val="0"/>
        <cfvo type="formula" val="$P$14-($P$14*0.3)"/>
        <cfvo type="formula" val="$P$14-($P$14*0.2)"/>
      </iconSet>
    </cfRule>
  </conditionalFormatting>
  <conditionalFormatting sqref="AH38">
    <cfRule type="iconSet" priority="47">
      <iconSet>
        <cfvo type="percent" val="0"/>
        <cfvo type="formula" val="$Q$14-($Q$14*0.3)"/>
        <cfvo type="formula" val="$Q$14-($Q$14*0.2)"/>
      </iconSet>
    </cfRule>
  </conditionalFormatting>
  <conditionalFormatting sqref="AJ38">
    <cfRule type="iconSet" priority="46">
      <iconSet>
        <cfvo type="percent" val="0"/>
        <cfvo type="formula" val="$R$14-($R$14*0.3)"/>
        <cfvo type="formula" val="$R$14-($R$14*0.2)"/>
      </iconSet>
    </cfRule>
  </conditionalFormatting>
  <conditionalFormatting sqref="AD39">
    <cfRule type="iconSet" priority="45">
      <iconSet>
        <cfvo type="percent" val="0"/>
        <cfvo type="formula" val="$O$15-($O$15*0.3)"/>
        <cfvo type="formula" val="$O$15-($O$15*0.2)"/>
      </iconSet>
    </cfRule>
  </conditionalFormatting>
  <conditionalFormatting sqref="AF39">
    <cfRule type="iconSet" priority="44">
      <iconSet>
        <cfvo type="percent" val="0"/>
        <cfvo type="formula" val="$P$15-($P$15*0.3)"/>
        <cfvo type="formula" val="$P$15-($P$15*0.2)"/>
      </iconSet>
    </cfRule>
  </conditionalFormatting>
  <conditionalFormatting sqref="AH39">
    <cfRule type="iconSet" priority="43">
      <iconSet>
        <cfvo type="percent" val="0"/>
        <cfvo type="formula" val="$Q$15-($Q$15*0.3)"/>
        <cfvo type="formula" val="$Q$15-($Q$15*0.2)"/>
      </iconSet>
    </cfRule>
  </conditionalFormatting>
  <conditionalFormatting sqref="AJ39">
    <cfRule type="iconSet" priority="42">
      <iconSet>
        <cfvo type="percent" val="0"/>
        <cfvo type="formula" val="$R$15-($R$15*0.3)"/>
        <cfvo type="formula" val="$R$15-($R$15*0.2)"/>
      </iconSet>
    </cfRule>
  </conditionalFormatting>
  <conditionalFormatting sqref="AD40">
    <cfRule type="iconSet" priority="41">
      <iconSet>
        <cfvo type="percent" val="0"/>
        <cfvo type="formula" val="$O$16-($O$16*0.3)"/>
        <cfvo type="formula" val="$O$16-($O$16*0.2)"/>
      </iconSet>
    </cfRule>
  </conditionalFormatting>
  <conditionalFormatting sqref="AF40">
    <cfRule type="iconSet" priority="40">
      <iconSet>
        <cfvo type="percent" val="0"/>
        <cfvo type="formula" val="$P$16-($P$16*0.3)"/>
        <cfvo type="formula" val="$P$16-($P$16*0.2)"/>
      </iconSet>
    </cfRule>
  </conditionalFormatting>
  <conditionalFormatting sqref="AH40">
    <cfRule type="iconSet" priority="39">
      <iconSet>
        <cfvo type="percent" val="0"/>
        <cfvo type="formula" val="$Q$16-($Q$16*0.3)"/>
        <cfvo type="formula" val="$Q$16-($Q$16*0.2)"/>
      </iconSet>
    </cfRule>
  </conditionalFormatting>
  <conditionalFormatting sqref="AJ40">
    <cfRule type="iconSet" priority="38">
      <iconSet>
        <cfvo type="percent" val="0"/>
        <cfvo type="formula" val="$R$16-($R$16*0.3)"/>
        <cfvo type="formula" val="$R$16-($R$16*0.2)"/>
      </iconSet>
    </cfRule>
  </conditionalFormatting>
  <conditionalFormatting sqref="AD35">
    <cfRule type="iconSet" priority="33">
      <iconSet>
        <cfvo type="percent" val="0"/>
        <cfvo type="formula" val="#REF!-(#REF!*0.3)"/>
        <cfvo type="formula" val="#REF!-(#REF!*0.2)"/>
      </iconSet>
    </cfRule>
  </conditionalFormatting>
  <conditionalFormatting sqref="AD35">
    <cfRule type="iconSet" priority="32">
      <iconSet>
        <cfvo type="percent" val="0"/>
        <cfvo type="num" val="0.12"/>
        <cfvo type="num" val="0.25"/>
      </iconSet>
    </cfRule>
  </conditionalFormatting>
  <conditionalFormatting sqref="AD36:AD37">
    <cfRule type="iconSet" priority="31">
      <iconSet>
        <cfvo type="percent" val="0"/>
        <cfvo type="formula" val="#REF!-(#REF!*0.3)"/>
        <cfvo type="formula" val="#REF!-(#REF!*0.2)"/>
      </iconSet>
    </cfRule>
  </conditionalFormatting>
  <conditionalFormatting sqref="AD36:AD37">
    <cfRule type="iconSet" priority="30">
      <iconSet>
        <cfvo type="percent" val="0"/>
        <cfvo type="num" val="0.12"/>
        <cfvo type="num" val="0.25"/>
      </iconSet>
    </cfRule>
  </conditionalFormatting>
  <conditionalFormatting sqref="AD38">
    <cfRule type="iconSet" priority="29">
      <iconSet>
        <cfvo type="percent" val="0"/>
        <cfvo type="formula" val="#REF!-(#REF!*0.3)"/>
        <cfvo type="formula" val="#REF!-(#REF!*0.2)"/>
      </iconSet>
    </cfRule>
  </conditionalFormatting>
  <conditionalFormatting sqref="AD38">
    <cfRule type="iconSet" priority="28">
      <iconSet>
        <cfvo type="percent" val="0"/>
        <cfvo type="num" val="0.12"/>
        <cfvo type="num" val="0.25"/>
      </iconSet>
    </cfRule>
  </conditionalFormatting>
  <conditionalFormatting sqref="AD39">
    <cfRule type="iconSet" priority="27">
      <iconSet>
        <cfvo type="percent" val="0"/>
        <cfvo type="formula" val="#REF!-(#REF!*0.3)"/>
        <cfvo type="formula" val="#REF!-(#REF!*0.2)"/>
      </iconSet>
    </cfRule>
  </conditionalFormatting>
  <conditionalFormatting sqref="AD39">
    <cfRule type="iconSet" priority="26">
      <iconSet>
        <cfvo type="percent" val="0"/>
        <cfvo type="num" val="0.12"/>
        <cfvo type="num" val="0.25"/>
      </iconSet>
    </cfRule>
  </conditionalFormatting>
  <conditionalFormatting sqref="AD40">
    <cfRule type="iconSet" priority="25">
      <iconSet>
        <cfvo type="percent" val="0"/>
        <cfvo type="formula" val="#REF!-(#REF!*0.3)"/>
        <cfvo type="formula" val="#REF!-(#REF!*0.2)"/>
      </iconSet>
    </cfRule>
  </conditionalFormatting>
  <conditionalFormatting sqref="AD40">
    <cfRule type="iconSet" priority="24">
      <iconSet>
        <cfvo type="percent" val="0"/>
        <cfvo type="num" val="0.12"/>
        <cfvo type="num" val="0.25"/>
      </iconSet>
    </cfRule>
  </conditionalFormatting>
  <conditionalFormatting sqref="AH35">
    <cfRule type="iconSet" priority="21">
      <iconSet>
        <cfvo type="percent" val="0"/>
        <cfvo type="num" val="0.62"/>
        <cfvo type="num" val="0.75"/>
      </iconSet>
    </cfRule>
  </conditionalFormatting>
  <conditionalFormatting sqref="AH36:AH37">
    <cfRule type="iconSet" priority="20">
      <iconSet>
        <cfvo type="percent" val="0"/>
        <cfvo type="num" val="0.62"/>
        <cfvo type="num" val="0.75"/>
      </iconSet>
    </cfRule>
  </conditionalFormatting>
  <conditionalFormatting sqref="AH38">
    <cfRule type="iconSet" priority="19">
      <iconSet>
        <cfvo type="percent" val="0"/>
        <cfvo type="num" val="0.62"/>
        <cfvo type="num" val="0.75"/>
      </iconSet>
    </cfRule>
  </conditionalFormatting>
  <conditionalFormatting sqref="AH39">
    <cfRule type="iconSet" priority="18">
      <iconSet>
        <cfvo type="percent" val="0"/>
        <cfvo type="num" val="0.62"/>
        <cfvo type="num" val="0.75"/>
      </iconSet>
    </cfRule>
  </conditionalFormatting>
  <conditionalFormatting sqref="AH40">
    <cfRule type="iconSet" priority="17">
      <iconSet>
        <cfvo type="percent" val="0"/>
        <cfvo type="num" val="0.62"/>
        <cfvo type="num" val="0.75"/>
      </iconSet>
    </cfRule>
  </conditionalFormatting>
  <conditionalFormatting sqref="T42">
    <cfRule type="cellIs" dxfId="3" priority="12" stopIfTrue="1" operator="between">
      <formula>4.5</formula>
      <formula>11</formula>
    </cfRule>
    <cfRule type="cellIs" dxfId="2" priority="13" stopIfTrue="1" operator="lessThan">
      <formula>4</formula>
    </cfRule>
    <cfRule type="cellIs" dxfId="1" priority="14" stopIfTrue="1" operator="greaterThan">
      <formula>11</formula>
    </cfRule>
    <cfRule type="cellIs" dxfId="0" priority="15" stopIfTrue="1" operator="equal">
      <formula>4</formula>
    </cfRule>
  </conditionalFormatting>
  <conditionalFormatting sqref="AD42">
    <cfRule type="iconSet" priority="7">
      <iconSet>
        <cfvo type="percent" val="0"/>
        <cfvo type="formula" val="$O$11-($O$11*0.3)"/>
        <cfvo type="formula" val="$O$11-($O$11*0.2)"/>
      </iconSet>
    </cfRule>
  </conditionalFormatting>
  <conditionalFormatting sqref="AF42">
    <cfRule type="iconSet" priority="6">
      <iconSet>
        <cfvo type="percent" val="0"/>
        <cfvo type="formula" val="$P$11-($P$11*0.3)"/>
        <cfvo type="formula" val="$P$11-($P$11*0.2)"/>
      </iconSet>
    </cfRule>
  </conditionalFormatting>
  <conditionalFormatting sqref="AH42">
    <cfRule type="iconSet" priority="5">
      <iconSet>
        <cfvo type="percent" val="0"/>
        <cfvo type="formula" val="$Q$11-($Q$11*0.3)"/>
        <cfvo type="formula" val="$Q$11-($Q$11*0.2)"/>
      </iconSet>
    </cfRule>
  </conditionalFormatting>
  <conditionalFormatting sqref="AJ42">
    <cfRule type="iconSet" priority="4">
      <iconSet>
        <cfvo type="percent" val="0"/>
        <cfvo type="formula" val="$R$11-($R$11*0.3)"/>
        <cfvo type="formula" val="$R$11-($R$11*0.2)"/>
      </iconSet>
    </cfRule>
  </conditionalFormatting>
  <conditionalFormatting sqref="AD42">
    <cfRule type="iconSet" priority="3">
      <iconSet>
        <cfvo type="percent" val="0"/>
        <cfvo type="formula" val="#REF!-(#REF!*0.3)"/>
        <cfvo type="formula" val="#REF!-(#REF!*0.2)"/>
      </iconSet>
    </cfRule>
  </conditionalFormatting>
  <conditionalFormatting sqref="AD42">
    <cfRule type="iconSet" priority="2">
      <iconSet>
        <cfvo type="percent" val="0"/>
        <cfvo type="num" val="0.12"/>
        <cfvo type="num" val="0.25"/>
      </iconSet>
    </cfRule>
  </conditionalFormatting>
  <conditionalFormatting sqref="AH42">
    <cfRule type="iconSet" priority="1">
      <iconSet>
        <cfvo type="percent" val="0"/>
        <cfvo type="num" val="0.62"/>
        <cfvo type="num" val="0.75"/>
      </iconSet>
    </cfRule>
  </conditionalFormatting>
  <conditionalFormatting sqref="AD42">
    <cfRule type="iconSet" priority="8">
      <iconSet>
        <cfvo type="percent" val="0"/>
        <cfvo type="num" val="0.12"/>
        <cfvo type="num" val="0.25"/>
      </iconSet>
    </cfRule>
  </conditionalFormatting>
  <conditionalFormatting sqref="AF42">
    <cfRule type="iconSet" priority="9">
      <iconSet>
        <cfvo type="percent" val="0"/>
        <cfvo type="num" val="0.37"/>
        <cfvo type="num" val="0.5"/>
      </iconSet>
    </cfRule>
  </conditionalFormatting>
  <conditionalFormatting sqref="AH42">
    <cfRule type="iconSet" priority="10">
      <iconSet>
        <cfvo type="percent" val="0"/>
        <cfvo type="num" val="0.62"/>
        <cfvo type="num" val="0.75"/>
      </iconSet>
    </cfRule>
  </conditionalFormatting>
  <conditionalFormatting sqref="AJ42">
    <cfRule type="iconSet" priority="11">
      <iconSet>
        <cfvo type="percent" val="0"/>
        <cfvo type="formula" val="0.87"/>
        <cfvo type="num" val="1"/>
      </iconSet>
    </cfRule>
  </conditionalFormatting>
  <conditionalFormatting sqref="AD41">
    <cfRule type="iconSet" priority="496">
      <iconSet>
        <cfvo type="percent" val="0"/>
        <cfvo type="formula" val="$O$17-($O$17*0.3)"/>
        <cfvo type="formula" val="$O$17-($O$17*0.2)"/>
      </iconSet>
    </cfRule>
  </conditionalFormatting>
  <conditionalFormatting sqref="AF41">
    <cfRule type="iconSet" priority="497">
      <iconSet>
        <cfvo type="percent" val="0"/>
        <cfvo type="formula" val="$P$17-($P$17*0.3)"/>
        <cfvo type="formula" val="$P$17-($P$17*0.2)"/>
      </iconSet>
    </cfRule>
  </conditionalFormatting>
  <conditionalFormatting sqref="AH41">
    <cfRule type="iconSet" priority="498">
      <iconSet>
        <cfvo type="percent" val="0"/>
        <cfvo type="formula" val="$Q$17-($Q$17*0.3)"/>
        <cfvo type="formula" val="$Q$17-($Q$17*0.2)"/>
      </iconSet>
    </cfRule>
  </conditionalFormatting>
  <conditionalFormatting sqref="AJ41">
    <cfRule type="iconSet" priority="499">
      <iconSet>
        <cfvo type="percent" val="0"/>
        <cfvo type="formula" val="$R$17-($R$17*0.3)"/>
        <cfvo type="formula" val="$R$17-($R$17*0.2)"/>
      </iconSet>
    </cfRule>
  </conditionalFormatting>
  <conditionalFormatting sqref="AD41">
    <cfRule type="iconSet" priority="500">
      <iconSet>
        <cfvo type="percent" val="0"/>
        <cfvo type="formula" val="#REF!-(#REF!*0.3)"/>
        <cfvo type="formula" val="#REF!-(#REF!*0.2)"/>
      </iconSet>
    </cfRule>
  </conditionalFormatting>
  <conditionalFormatting sqref="AD41">
    <cfRule type="iconSet" priority="501">
      <iconSet>
        <cfvo type="percent" val="0"/>
        <cfvo type="num" val="0.12"/>
        <cfvo type="num" val="0.25"/>
      </iconSet>
    </cfRule>
  </conditionalFormatting>
  <conditionalFormatting sqref="AH41">
    <cfRule type="iconSet" priority="502">
      <iconSet>
        <cfvo type="percent" val="0"/>
        <cfvo type="num" val="0.62"/>
        <cfvo type="num" val="0.75"/>
      </iconSet>
    </cfRule>
  </conditionalFormatting>
  <conditionalFormatting sqref="AD35:AD41">
    <cfRule type="iconSet" priority="503">
      <iconSet>
        <cfvo type="percent" val="0"/>
        <cfvo type="num" val="0.12"/>
        <cfvo type="num" val="0.25"/>
      </iconSet>
    </cfRule>
  </conditionalFormatting>
  <conditionalFormatting sqref="AF35:AF41">
    <cfRule type="iconSet" priority="504">
      <iconSet>
        <cfvo type="percent" val="0"/>
        <cfvo type="num" val="0.37"/>
        <cfvo type="num" val="0.5"/>
      </iconSet>
    </cfRule>
  </conditionalFormatting>
  <conditionalFormatting sqref="AH35:AH41">
    <cfRule type="iconSet" priority="505">
      <iconSet>
        <cfvo type="percent" val="0"/>
        <cfvo type="num" val="0.62"/>
        <cfvo type="num" val="0.75"/>
      </iconSet>
    </cfRule>
  </conditionalFormatting>
  <conditionalFormatting sqref="AJ35:AJ41">
    <cfRule type="iconSet" priority="506">
      <iconSet>
        <cfvo type="percent" val="0"/>
        <cfvo type="formula" val="0.87"/>
        <cfvo type="num" val="1"/>
      </iconSet>
    </cfRule>
  </conditionalFormatting>
  <dataValidations count="11">
    <dataValidation type="list" allowBlank="1" showInputMessage="1" showErrorMessage="1" sqref="C10">
      <formula1>$C$77:$C$79</formula1>
    </dataValidation>
    <dataValidation type="list" allowBlank="1" showInputMessage="1" showErrorMessage="1" sqref="AP11:AP12">
      <formula1>$AL$3:$AL$13</formula1>
    </dataValidation>
    <dataValidation type="list" allowBlank="1" showErrorMessage="1" sqref="Q13:Q16">
      <formula1>"0.0,5.0,1.0"</formula1>
    </dataValidation>
    <dataValidation type="list" allowBlank="1" showErrorMessage="1" sqref="H13:H16">
      <formula1>Proceso</formula1>
    </dataValidation>
    <dataValidation type="list" allowBlank="1" showInputMessage="1" showErrorMessage="1" sqref="AP13:AP16 AP23:AP25 AP42">
      <formula1>$AL$3:$AL$33</formula1>
    </dataValidation>
    <dataValidation type="list" allowBlank="1" showInputMessage="1" showErrorMessage="1" sqref="H24:H25">
      <formula1>Proceso</formula1>
    </dataValidation>
    <dataValidation type="list" allowBlank="1" showInputMessage="1" showErrorMessage="1" sqref="AP26 AP28:AP29">
      <formula1>$AL$3:$AL$30</formula1>
    </dataValidation>
    <dataValidation type="list" allowBlank="1" showInputMessage="1" showErrorMessage="1" sqref="AP27 AP30">
      <formula1>$AL$3:$AL$31</formula1>
    </dataValidation>
    <dataValidation type="list" allowBlank="1" showInputMessage="1" showErrorMessage="1" sqref="C31:C32">
      <formula1>$C$52:$C$54</formula1>
    </dataValidation>
    <dataValidation type="list" allowBlank="1" showInputMessage="1" showErrorMessage="1" sqref="C35:C41">
      <formula1>$C$68:$C$70</formula1>
    </dataValidation>
    <dataValidation type="list" allowBlank="1" showInputMessage="1" showErrorMessage="1" sqref="AP35:AP41">
      <formula1>$AL$3:$AL$34</formula1>
    </dataValidation>
  </dataValidations>
  <printOptions horizontalCentered="1"/>
  <pageMargins left="0.19685039370078741" right="0.19685039370078741" top="0.78740157480314965" bottom="0.39370078740157483" header="0" footer="0"/>
  <pageSetup paperSize="14" scale="22"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34">
        <x14:dataValidation type="list" allowBlank="1" showInputMessage="1" showErrorMessage="1">
          <x14:formula1>
            <xm:f>INFORMACIÓN!$H$4:$H$8</xm:f>
          </x14:formula1>
          <xm:sqref>M10</xm:sqref>
        </x14:dataValidation>
        <x14:dataValidation type="list" allowBlank="1" showInputMessage="1" showErrorMessage="1">
          <x14:formula1>
            <xm:f>INFORMACIÓN!$AF$3:$AF$14</xm:f>
          </x14:formula1>
          <xm:sqref>AL10</xm:sqref>
        </x14:dataValidation>
        <x14:dataValidation type="list" allowBlank="1" showInputMessage="1" showErrorMessage="1">
          <x14:formula1>
            <xm:f>INFORMACIÓN!$M$5:$M$6</xm:f>
          </x14:formula1>
          <xm:sqref>Q10:Q12</xm:sqref>
        </x14:dataValidation>
        <x14:dataValidation type="list" allowBlank="1" showInputMessage="1" showErrorMessage="1">
          <x14:formula1>
            <xm:f>INFORMACIÓN!$S$5:$S$9</xm:f>
          </x14:formula1>
          <xm:sqref>O10:O12</xm:sqref>
        </x14:dataValidation>
        <x14:dataValidation type="list" allowBlank="1" showInputMessage="1" showErrorMessage="1">
          <x14:formula1>
            <xm:f>INFORMACIÓN!$X$5:$X$8</xm:f>
          </x14:formula1>
          <xm:sqref>AB10</xm:sqref>
        </x14:dataValidation>
        <x14:dataValidation type="list" allowBlank="1" showInputMessage="1" showErrorMessage="1">
          <x14:formula1>
            <xm:f>[3]INFORMACIÓN!#REF!</xm:f>
          </x14:formula1>
          <xm:sqref>AL11:AM12 M11:M12 AB11:AB12 AP11:AU12</xm:sqref>
        </x14:dataValidation>
        <x14:dataValidation type="list" allowBlank="1" showInputMessage="1" showErrorMessage="1">
          <x14:formula1>
            <xm:f>[4]INFORMACIÓN!#REF!</xm:f>
          </x14:formula1>
          <xm:sqref>AL13:AM16 AB13:AB16 AP13:AU16</xm:sqref>
        </x14:dataValidation>
        <x14:dataValidation type="list" allowBlank="1" showInputMessage="1" showErrorMessage="1">
          <x14:formula1>
            <xm:f>[5]INFORMACIÓN!#REF!</xm:f>
          </x14:formula1>
          <xm:sqref>M17 Q17 O17 AB17:AB18 AP17:AU18 AL17:AM18</xm:sqref>
        </x14:dataValidation>
        <x14:dataValidation type="list" allowBlank="1" showInputMessage="1" showErrorMessage="1">
          <x14:formula1>
            <xm:f>[6]INFORMACIÓN!#REF!</xm:f>
          </x14:formula1>
          <xm:sqref>M19:M22 AL19:AM23 Q19:Q22 O19:O22 AB19:AB22 M13:M16 O13:O16</xm:sqref>
        </x14:dataValidation>
        <x14:dataValidation type="list" allowBlank="1" showInputMessage="1" showErrorMessage="1">
          <x14:formula1>
            <xm:f>[7]INFORMACIÓN!#REF!</xm:f>
          </x14:formula1>
          <xm:sqref>M23 Q23 O23 AB23 AP23:AU23</xm:sqref>
        </x14:dataValidation>
        <x14:dataValidation type="list" allowBlank="1" showInputMessage="1" showErrorMessage="1">
          <x14:formula1>
            <xm:f>[8]INFORMACIÓN!#REF!</xm:f>
          </x14:formula1>
          <xm:sqref>M27 M29:M30 Q26:Q30 O26:O28 AB26:AB29 AP30:AU30 AP27:AU27 AL27:AM30</xm:sqref>
        </x14:dataValidation>
        <x14:dataValidation type="list" allowBlank="1" showInputMessage="1" showErrorMessage="1">
          <x14:formula1>
            <xm:f>[9]INFORMACIÓN!#REF!</xm:f>
          </x14:formula1>
          <xm:sqref>AL26:AM26 O29:O30 AB30 AP26:AU26 AP28:AU29 M26 M28</xm:sqref>
        </x14:dataValidation>
        <x14:dataValidation type="list" allowBlank="1" showInputMessage="1" showErrorMessage="1">
          <x14:formula1>
            <xm:f>[10]INFORMACIÓN!#REF!</xm:f>
          </x14:formula1>
          <xm:sqref>M24:M25 Q24:Q25 O24:O25 AB24:AB25 AP24:AU25</xm:sqref>
        </x14:dataValidation>
        <x14:dataValidation type="list" allowBlank="1" showInputMessage="1" showErrorMessage="1">
          <x14:formula1>
            <xm:f>[11]INFORMACIÓN!#REF!</xm:f>
          </x14:formula1>
          <xm:sqref>M31:M32 Q31:Q32 O31:O32</xm:sqref>
        </x14:dataValidation>
        <x14:dataValidation type="list" allowBlank="1" showInputMessage="1" showErrorMessage="1">
          <x14:formula1>
            <xm:f>[12]INFORMACIÓN!#REF!</xm:f>
          </x14:formula1>
          <xm:sqref>AL31:AM32 AB31:AB32</xm:sqref>
        </x14:dataValidation>
        <x14:dataValidation type="list" allowBlank="1" showInputMessage="1" showErrorMessage="1">
          <x14:formula1>
            <xm:f>[13]INFORMACIÓN!#REF!</xm:f>
          </x14:formula1>
          <xm:sqref>M33:M34 Q33:Q34 O33:O34 AB33:AB34 AL33:AM34</xm:sqref>
        </x14:dataValidation>
        <x14:dataValidation type="list" allowBlank="1" showInputMessage="1" showErrorMessage="1">
          <x14:formula1>
            <xm:f>[1]INFORMACIÓN!#REF!</xm:f>
          </x14:formula1>
          <xm:sqref>AL35:AM41 AP35:AU41 AB35:AB41 O35:O41 Q35:Q41 M35:M41</xm:sqref>
        </x14:dataValidation>
        <x14:dataValidation type="list" allowBlank="1" showInputMessage="1" showErrorMessage="1">
          <x14:formula1>
            <xm:f>[14]INFORMACIÓN!#REF!</xm:f>
          </x14:formula1>
          <xm:sqref>M42</xm:sqref>
        </x14:dataValidation>
        <x14:dataValidation type="list" allowBlank="1" showInputMessage="1" showErrorMessage="1">
          <x14:formula1>
            <xm:f>[14]INFORMACIÓN!#REF!</xm:f>
          </x14:formula1>
          <xm:sqref>AM42</xm:sqref>
        </x14:dataValidation>
        <x14:dataValidation type="list" allowBlank="1" showInputMessage="1" showErrorMessage="1">
          <x14:formula1>
            <xm:f>[14]INFORMACIÓN!#REF!</xm:f>
          </x14:formula1>
          <xm:sqref>AP42 AS42</xm:sqref>
        </x14:dataValidation>
        <x14:dataValidation type="list" allowBlank="1" showInputMessage="1" showErrorMessage="1">
          <x14:formula1>
            <xm:f>[14]INFORMACIÓN!#REF!</xm:f>
          </x14:formula1>
          <xm:sqref>AQ42 AT42</xm:sqref>
        </x14:dataValidation>
        <x14:dataValidation type="list" allowBlank="1" showInputMessage="1" showErrorMessage="1">
          <x14:formula1>
            <xm:f>[14]INFORMACIÓN!#REF!</xm:f>
          </x14:formula1>
          <xm:sqref>AR42 AU42</xm:sqref>
        </x14:dataValidation>
        <x14:dataValidation type="list" allowBlank="1" showInputMessage="1" showErrorMessage="1">
          <x14:formula1>
            <xm:f>[14]INFORMACIÓN!#REF!</xm:f>
          </x14:formula1>
          <xm:sqref>AR42</xm:sqref>
        </x14:dataValidation>
        <x14:dataValidation type="list" allowBlank="1" showInputMessage="1" showErrorMessage="1">
          <x14:formula1>
            <xm:f>[14]INFORMACIÓN!#REF!</xm:f>
          </x14:formula1>
          <xm:sqref>AQ42</xm:sqref>
        </x14:dataValidation>
        <x14:dataValidation type="list" allowBlank="1" showInputMessage="1" showErrorMessage="1">
          <x14:formula1>
            <xm:f>[14]INFORMACIÓN!#REF!</xm:f>
          </x14:formula1>
          <xm:sqref>AS42</xm:sqref>
        </x14:dataValidation>
        <x14:dataValidation type="list" allowBlank="1" showInputMessage="1" showErrorMessage="1">
          <x14:formula1>
            <xm:f>[14]INFORMACIÓN!#REF!</xm:f>
          </x14:formula1>
          <xm:sqref>AB42</xm:sqref>
        </x14:dataValidation>
        <x14:dataValidation type="list" allowBlank="1" showInputMessage="1" showErrorMessage="1">
          <x14:formula1>
            <xm:f>[14]INFORMACIÓN!#REF!</xm:f>
          </x14:formula1>
          <xm:sqref>O42</xm:sqref>
        </x14:dataValidation>
        <x14:dataValidation type="list" allowBlank="1" showInputMessage="1" showErrorMessage="1">
          <x14:formula1>
            <xm:f>[14]INFORMACIÓN!#REF!</xm:f>
          </x14:formula1>
          <xm:sqref>Q42</xm:sqref>
        </x14:dataValidation>
        <x14:dataValidation type="list" allowBlank="1" showInputMessage="1" showErrorMessage="1">
          <x14:formula1>
            <xm:f>[14]INFORMACIÓN!#REF!</xm:f>
          </x14:formula1>
          <xm:sqref>AU42</xm:sqref>
        </x14:dataValidation>
        <x14:dataValidation type="list" allowBlank="1" showInputMessage="1" showErrorMessage="1">
          <x14:formula1>
            <xm:f>[14]INFORMACIÓN!#REF!</xm:f>
          </x14:formula1>
          <xm:sqref>AT42</xm:sqref>
        </x14:dataValidation>
        <x14:dataValidation type="list" allowBlank="1" showInputMessage="1" showErrorMessage="1">
          <x14:formula1>
            <xm:f>[14]INFORMACIÓN!#REF!</xm:f>
          </x14:formula1>
          <xm:sqref>AL42</xm:sqref>
        </x14:dataValidation>
        <x14:dataValidation type="list" allowBlank="1" showInputMessage="1" showErrorMessage="1">
          <x14:formula1>
            <xm:f>[14]INFORMACIÓN!#REF!</xm:f>
          </x14:formula1>
          <xm:sqref>M42</xm:sqref>
        </x14:dataValidation>
        <x14:dataValidation type="list" allowBlank="1" showInputMessage="1" showErrorMessage="1">
          <x14:formula1>
            <xm:f>INFORMACIÓN!AG$3:AG$14</xm:f>
          </x14:formula1>
          <xm:sqref>AM10</xm:sqref>
        </x14:dataValidation>
        <x14:dataValidation type="list" allowBlank="1" showInputMessage="1" showErrorMessage="1">
          <x14:formula1>
            <xm:f>INFORMACIÓN!H$4:H$8</xm:f>
          </x14:formula1>
          <xm:sqref>M10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G14"/>
  <sheetViews>
    <sheetView topLeftCell="A13" zoomScale="70" zoomScaleNormal="70" workbookViewId="0">
      <selection activeCell="F49" sqref="F49"/>
    </sheetView>
  </sheetViews>
  <sheetFormatPr baseColWidth="10" defaultRowHeight="12.75" x14ac:dyDescent="0.2"/>
  <cols>
    <col min="2" max="2" width="30" customWidth="1"/>
    <col min="3" max="3" width="19.42578125" customWidth="1"/>
    <col min="4" max="4" width="22.140625" customWidth="1"/>
    <col min="5" max="5" width="18.5703125" customWidth="1"/>
    <col min="6" max="6" width="13" customWidth="1"/>
    <col min="7" max="7" width="21.28515625" customWidth="1"/>
    <col min="8" max="8" width="23.42578125" customWidth="1"/>
    <col min="9" max="9" width="21.5703125" customWidth="1"/>
    <col min="10" max="10" width="16.140625" customWidth="1"/>
    <col min="11" max="11" width="25.7109375" customWidth="1"/>
    <col min="12" max="12" width="25.85546875" customWidth="1"/>
    <col min="13" max="13" width="25.28515625" customWidth="1"/>
    <col min="14" max="14" width="23.28515625" customWidth="1"/>
    <col min="15" max="15" width="18.42578125" customWidth="1"/>
    <col min="24" max="24" width="17.140625" customWidth="1"/>
    <col min="25" max="25" width="17.7109375" customWidth="1"/>
    <col min="28" max="28" width="13.42578125" customWidth="1"/>
    <col min="29" max="29" width="15.140625" customWidth="1"/>
    <col min="30" max="30" width="16.5703125" customWidth="1"/>
    <col min="32" max="32" width="24.140625" customWidth="1"/>
    <col min="33" max="33" width="20" customWidth="1"/>
  </cols>
  <sheetData>
    <row r="1" spans="1:33" ht="18.75" thickBot="1" x14ac:dyDescent="0.25">
      <c r="A1" s="388" t="s">
        <v>211</v>
      </c>
      <c r="B1" s="389"/>
      <c r="C1" s="389"/>
      <c r="D1" s="389"/>
      <c r="E1" s="389"/>
      <c r="F1" s="389"/>
      <c r="G1" s="389"/>
      <c r="H1" s="389"/>
      <c r="I1" s="389"/>
      <c r="J1" s="389"/>
      <c r="K1" s="389"/>
      <c r="L1" s="389"/>
      <c r="M1" s="389"/>
      <c r="N1" s="389"/>
      <c r="O1" s="389"/>
      <c r="P1" s="389"/>
      <c r="Q1" s="389"/>
      <c r="R1" s="389"/>
      <c r="S1" s="389"/>
      <c r="T1" s="389"/>
      <c r="U1" s="389"/>
      <c r="V1" s="389"/>
      <c r="W1" s="389"/>
      <c r="X1" s="389"/>
      <c r="Y1" s="390"/>
      <c r="Z1" s="391" t="s">
        <v>250</v>
      </c>
      <c r="AA1" s="391"/>
      <c r="AB1" s="391"/>
      <c r="AC1" s="391"/>
      <c r="AD1" s="392"/>
      <c r="AE1" s="392"/>
      <c r="AF1" s="392"/>
      <c r="AG1" s="392"/>
    </row>
    <row r="2" spans="1:33" ht="16.5" x14ac:dyDescent="0.2">
      <c r="A2" s="393" t="s">
        <v>212</v>
      </c>
      <c r="B2" s="396" t="s">
        <v>213</v>
      </c>
      <c r="C2" s="399" t="s">
        <v>214</v>
      </c>
      <c r="D2" s="400"/>
      <c r="E2" s="400"/>
      <c r="F2" s="400"/>
      <c r="G2" s="400"/>
      <c r="H2" s="400"/>
      <c r="I2" s="400"/>
      <c r="J2" s="400"/>
      <c r="K2" s="400"/>
      <c r="L2" s="400"/>
      <c r="M2" s="400"/>
      <c r="N2" s="400"/>
      <c r="O2" s="400"/>
      <c r="P2" s="400"/>
      <c r="Q2" s="400"/>
      <c r="R2" s="400"/>
      <c r="S2" s="400"/>
      <c r="T2" s="400"/>
      <c r="U2" s="400"/>
      <c r="V2" s="400"/>
      <c r="W2" s="400"/>
      <c r="X2" s="401" t="s">
        <v>215</v>
      </c>
      <c r="Y2" s="401" t="s">
        <v>216</v>
      </c>
      <c r="Z2" s="401" t="s">
        <v>217</v>
      </c>
      <c r="AA2" s="401" t="s">
        <v>218</v>
      </c>
      <c r="AB2" s="401" t="s">
        <v>219</v>
      </c>
      <c r="AC2" s="401" t="s">
        <v>220</v>
      </c>
      <c r="AD2" s="401" t="s">
        <v>221</v>
      </c>
      <c r="AE2" s="404" t="s">
        <v>222</v>
      </c>
      <c r="AF2" s="401" t="s">
        <v>223</v>
      </c>
      <c r="AG2" s="385" t="s">
        <v>224</v>
      </c>
    </row>
    <row r="3" spans="1:33" ht="22.5" customHeight="1" x14ac:dyDescent="0.2">
      <c r="A3" s="394"/>
      <c r="B3" s="397"/>
      <c r="C3" s="407" t="s">
        <v>225</v>
      </c>
      <c r="D3" s="408"/>
      <c r="E3" s="408"/>
      <c r="F3" s="408"/>
      <c r="G3" s="408"/>
      <c r="H3" s="409"/>
      <c r="I3" s="410" t="s">
        <v>226</v>
      </c>
      <c r="J3" s="411"/>
      <c r="K3" s="411"/>
      <c r="L3" s="411"/>
      <c r="M3" s="411"/>
      <c r="N3" s="411"/>
      <c r="O3" s="412"/>
      <c r="P3" s="413" t="s">
        <v>227</v>
      </c>
      <c r="Q3" s="413"/>
      <c r="R3" s="413"/>
      <c r="S3" s="413"/>
      <c r="T3" s="413"/>
      <c r="U3" s="413"/>
      <c r="V3" s="414" t="s">
        <v>228</v>
      </c>
      <c r="W3" s="414"/>
      <c r="X3" s="402"/>
      <c r="Y3" s="402"/>
      <c r="Z3" s="402"/>
      <c r="AA3" s="402"/>
      <c r="AB3" s="402"/>
      <c r="AC3" s="402"/>
      <c r="AD3" s="402"/>
      <c r="AE3" s="405"/>
      <c r="AF3" s="402"/>
      <c r="AG3" s="386"/>
    </row>
    <row r="4" spans="1:33" ht="57" customHeight="1" x14ac:dyDescent="0.2">
      <c r="A4" s="394"/>
      <c r="B4" s="397"/>
      <c r="C4" s="381" t="s">
        <v>229</v>
      </c>
      <c r="D4" s="381" t="s">
        <v>230</v>
      </c>
      <c r="E4" s="381" t="s">
        <v>231</v>
      </c>
      <c r="F4" s="381" t="s">
        <v>232</v>
      </c>
      <c r="G4" s="381" t="s">
        <v>233</v>
      </c>
      <c r="H4" s="381" t="s">
        <v>234</v>
      </c>
      <c r="I4" s="372" t="s">
        <v>235</v>
      </c>
      <c r="J4" s="372" t="s">
        <v>236</v>
      </c>
      <c r="K4" s="372" t="s">
        <v>237</v>
      </c>
      <c r="L4" s="372" t="s">
        <v>238</v>
      </c>
      <c r="M4" s="372" t="s">
        <v>239</v>
      </c>
      <c r="N4" s="372" t="s">
        <v>240</v>
      </c>
      <c r="O4" s="372" t="s">
        <v>241</v>
      </c>
      <c r="P4" s="374" t="s">
        <v>242</v>
      </c>
      <c r="Q4" s="374" t="s">
        <v>243</v>
      </c>
      <c r="R4" s="374" t="s">
        <v>244</v>
      </c>
      <c r="S4" s="374" t="s">
        <v>245</v>
      </c>
      <c r="T4" s="374" t="s">
        <v>246</v>
      </c>
      <c r="U4" s="374" t="s">
        <v>247</v>
      </c>
      <c r="V4" s="377" t="s">
        <v>248</v>
      </c>
      <c r="W4" s="379" t="s">
        <v>249</v>
      </c>
      <c r="X4" s="402"/>
      <c r="Y4" s="402"/>
      <c r="Z4" s="402"/>
      <c r="AA4" s="402"/>
      <c r="AB4" s="402"/>
      <c r="AC4" s="402"/>
      <c r="AD4" s="402"/>
      <c r="AE4" s="405"/>
      <c r="AF4" s="402"/>
      <c r="AG4" s="386"/>
    </row>
    <row r="5" spans="1:33" ht="75" customHeight="1" thickBot="1" x14ac:dyDescent="0.25">
      <c r="A5" s="395"/>
      <c r="B5" s="398"/>
      <c r="C5" s="382"/>
      <c r="D5" s="382"/>
      <c r="E5" s="382"/>
      <c r="F5" s="382"/>
      <c r="G5" s="382"/>
      <c r="H5" s="382"/>
      <c r="I5" s="373"/>
      <c r="J5" s="373"/>
      <c r="K5" s="373"/>
      <c r="L5" s="373"/>
      <c r="M5" s="373"/>
      <c r="N5" s="373"/>
      <c r="O5" s="373"/>
      <c r="P5" s="375"/>
      <c r="Q5" s="375"/>
      <c r="R5" s="375"/>
      <c r="S5" s="375"/>
      <c r="T5" s="375"/>
      <c r="U5" s="375"/>
      <c r="V5" s="378"/>
      <c r="W5" s="380"/>
      <c r="X5" s="403"/>
      <c r="Y5" s="403"/>
      <c r="Z5" s="403"/>
      <c r="AA5" s="403"/>
      <c r="AB5" s="403"/>
      <c r="AC5" s="403"/>
      <c r="AD5" s="403"/>
      <c r="AE5" s="406"/>
      <c r="AF5" s="403"/>
      <c r="AG5" s="387"/>
    </row>
    <row r="6" spans="1:33" ht="192" customHeight="1" thickTop="1" x14ac:dyDescent="0.2">
      <c r="A6" s="383">
        <v>1</v>
      </c>
      <c r="B6" s="384" t="s">
        <v>386</v>
      </c>
      <c r="C6" s="371"/>
      <c r="D6" s="371"/>
      <c r="E6" s="371"/>
      <c r="F6" s="371"/>
      <c r="G6" s="371"/>
      <c r="H6" s="376" t="s">
        <v>387</v>
      </c>
      <c r="I6" s="376" t="s">
        <v>387</v>
      </c>
      <c r="J6" s="376"/>
      <c r="K6" s="376" t="s">
        <v>387</v>
      </c>
      <c r="L6" s="376" t="s">
        <v>387</v>
      </c>
      <c r="M6" s="376"/>
      <c r="N6" s="376"/>
      <c r="O6" s="376" t="s">
        <v>387</v>
      </c>
      <c r="P6" s="376"/>
      <c r="Q6" s="376"/>
      <c r="R6" s="376"/>
      <c r="S6" s="376"/>
      <c r="T6" s="376"/>
      <c r="U6" s="376"/>
      <c r="V6" s="371"/>
      <c r="W6" s="371"/>
      <c r="X6" s="212" t="s">
        <v>388</v>
      </c>
      <c r="Y6" s="212" t="s">
        <v>389</v>
      </c>
      <c r="Z6" s="213">
        <v>42767</v>
      </c>
      <c r="AA6" s="213">
        <v>43100</v>
      </c>
      <c r="AB6" s="212" t="s">
        <v>390</v>
      </c>
      <c r="AC6" s="212" t="s">
        <v>391</v>
      </c>
      <c r="AD6" s="214"/>
      <c r="AE6" s="215">
        <v>0</v>
      </c>
      <c r="AF6" s="216"/>
      <c r="AG6" s="217"/>
    </row>
    <row r="7" spans="1:33" ht="139.5" customHeight="1" x14ac:dyDescent="0.2">
      <c r="A7" s="383"/>
      <c r="B7" s="384"/>
      <c r="C7" s="371"/>
      <c r="D7" s="371"/>
      <c r="E7" s="371"/>
      <c r="F7" s="371"/>
      <c r="G7" s="371"/>
      <c r="H7" s="376"/>
      <c r="I7" s="376"/>
      <c r="J7" s="376"/>
      <c r="K7" s="376"/>
      <c r="L7" s="376"/>
      <c r="M7" s="376"/>
      <c r="N7" s="376"/>
      <c r="O7" s="376"/>
      <c r="P7" s="376"/>
      <c r="Q7" s="376"/>
      <c r="R7" s="376"/>
      <c r="S7" s="376"/>
      <c r="T7" s="376"/>
      <c r="U7" s="376"/>
      <c r="V7" s="371"/>
      <c r="W7" s="371"/>
      <c r="X7" s="212" t="s">
        <v>392</v>
      </c>
      <c r="Y7" s="212" t="s">
        <v>389</v>
      </c>
      <c r="Z7" s="213">
        <v>42767</v>
      </c>
      <c r="AA7" s="213">
        <v>43100</v>
      </c>
      <c r="AB7" s="212" t="s">
        <v>393</v>
      </c>
      <c r="AC7" s="212" t="s">
        <v>391</v>
      </c>
      <c r="AD7" s="214"/>
      <c r="AE7" s="215">
        <v>0</v>
      </c>
      <c r="AF7" s="216"/>
      <c r="AG7" s="217"/>
    </row>
    <row r="8" spans="1:33" ht="210" customHeight="1" x14ac:dyDescent="0.2">
      <c r="A8" s="383"/>
      <c r="B8" s="384"/>
      <c r="C8" s="371"/>
      <c r="D8" s="371"/>
      <c r="E8" s="371"/>
      <c r="F8" s="371"/>
      <c r="G8" s="371"/>
      <c r="H8" s="376"/>
      <c r="I8" s="376"/>
      <c r="J8" s="376"/>
      <c r="K8" s="376"/>
      <c r="L8" s="376"/>
      <c r="M8" s="376"/>
      <c r="N8" s="376"/>
      <c r="O8" s="376"/>
      <c r="P8" s="376"/>
      <c r="Q8" s="376"/>
      <c r="R8" s="376"/>
      <c r="S8" s="376"/>
      <c r="T8" s="376"/>
      <c r="U8" s="376"/>
      <c r="V8" s="371"/>
      <c r="W8" s="371"/>
      <c r="X8" s="212" t="s">
        <v>394</v>
      </c>
      <c r="Y8" s="212" t="s">
        <v>389</v>
      </c>
      <c r="Z8" s="213">
        <v>42767</v>
      </c>
      <c r="AA8" s="213">
        <v>43100</v>
      </c>
      <c r="AB8" s="212" t="s">
        <v>395</v>
      </c>
      <c r="AC8" s="212" t="s">
        <v>396</v>
      </c>
      <c r="AD8" s="214"/>
      <c r="AE8" s="215">
        <v>0</v>
      </c>
      <c r="AF8" s="216"/>
      <c r="AG8" s="217"/>
    </row>
    <row r="9" spans="1:33" ht="210" customHeight="1" x14ac:dyDescent="0.2">
      <c r="A9" s="363">
        <v>2</v>
      </c>
      <c r="B9" s="366" t="s">
        <v>591</v>
      </c>
      <c r="C9" s="369"/>
      <c r="D9" s="369"/>
      <c r="E9" s="369"/>
      <c r="F9" s="369"/>
      <c r="G9" s="369"/>
      <c r="H9" s="369"/>
      <c r="I9" s="360"/>
      <c r="J9" s="360"/>
      <c r="K9" s="360"/>
      <c r="L9" s="360"/>
      <c r="M9" s="360"/>
      <c r="N9" s="360" t="s">
        <v>387</v>
      </c>
      <c r="O9" s="360" t="s">
        <v>387</v>
      </c>
      <c r="P9" s="354"/>
      <c r="Q9" s="354" t="s">
        <v>387</v>
      </c>
      <c r="R9" s="354"/>
      <c r="S9" s="354" t="s">
        <v>387</v>
      </c>
      <c r="T9" s="354"/>
      <c r="U9" s="354"/>
      <c r="V9" s="357"/>
      <c r="W9" s="357"/>
      <c r="X9" s="225" t="s">
        <v>592</v>
      </c>
      <c r="Y9" s="225" t="s">
        <v>593</v>
      </c>
      <c r="Z9" s="226">
        <v>42761</v>
      </c>
      <c r="AA9" s="226">
        <v>43100</v>
      </c>
      <c r="AB9" s="225" t="s">
        <v>594</v>
      </c>
      <c r="AC9" s="225" t="s">
        <v>595</v>
      </c>
      <c r="AD9" s="227"/>
      <c r="AE9" s="228"/>
      <c r="AF9" s="229"/>
      <c r="AG9" s="229"/>
    </row>
    <row r="10" spans="1:33" ht="210" customHeight="1" x14ac:dyDescent="0.2">
      <c r="A10" s="363"/>
      <c r="B10" s="366"/>
      <c r="C10" s="369"/>
      <c r="D10" s="369"/>
      <c r="E10" s="369"/>
      <c r="F10" s="369"/>
      <c r="G10" s="369"/>
      <c r="H10" s="369"/>
      <c r="I10" s="360"/>
      <c r="J10" s="360"/>
      <c r="K10" s="360"/>
      <c r="L10" s="360"/>
      <c r="M10" s="360"/>
      <c r="N10" s="360"/>
      <c r="O10" s="360"/>
      <c r="P10" s="354"/>
      <c r="Q10" s="354"/>
      <c r="R10" s="354"/>
      <c r="S10" s="354"/>
      <c r="T10" s="354"/>
      <c r="U10" s="354"/>
      <c r="V10" s="357"/>
      <c r="W10" s="357"/>
      <c r="X10" s="230" t="s">
        <v>596</v>
      </c>
      <c r="Y10" s="225" t="s">
        <v>593</v>
      </c>
      <c r="Z10" s="226">
        <v>42761</v>
      </c>
      <c r="AA10" s="226">
        <v>43100</v>
      </c>
      <c r="AB10" s="225" t="s">
        <v>597</v>
      </c>
      <c r="AC10" s="225" t="s">
        <v>598</v>
      </c>
      <c r="AD10" s="231"/>
      <c r="AE10" s="232"/>
      <c r="AF10" s="233"/>
      <c r="AG10" s="233"/>
    </row>
    <row r="11" spans="1:33" ht="102" x14ac:dyDescent="0.2">
      <c r="A11" s="364"/>
      <c r="B11" s="367"/>
      <c r="C11" s="370"/>
      <c r="D11" s="370"/>
      <c r="E11" s="370"/>
      <c r="F11" s="370"/>
      <c r="G11" s="370"/>
      <c r="H11" s="370"/>
      <c r="I11" s="361"/>
      <c r="J11" s="361"/>
      <c r="K11" s="361"/>
      <c r="L11" s="361"/>
      <c r="M11" s="361"/>
      <c r="N11" s="361"/>
      <c r="O11" s="361"/>
      <c r="P11" s="355"/>
      <c r="Q11" s="355"/>
      <c r="R11" s="355"/>
      <c r="S11" s="355"/>
      <c r="T11" s="355"/>
      <c r="U11" s="355"/>
      <c r="V11" s="358"/>
      <c r="W11" s="358"/>
      <c r="X11" s="230" t="s">
        <v>599</v>
      </c>
      <c r="Y11" s="225" t="s">
        <v>593</v>
      </c>
      <c r="Z11" s="226">
        <v>42761</v>
      </c>
      <c r="AA11" s="226">
        <v>43100</v>
      </c>
      <c r="AB11" s="230" t="s">
        <v>600</v>
      </c>
      <c r="AC11" s="230" t="s">
        <v>601</v>
      </c>
      <c r="AD11" s="227"/>
      <c r="AE11" s="228"/>
      <c r="AF11" s="227"/>
      <c r="AG11" s="233"/>
    </row>
    <row r="12" spans="1:33" ht="140.25" x14ac:dyDescent="0.2">
      <c r="A12" s="362">
        <v>3</v>
      </c>
      <c r="B12" s="365" t="s">
        <v>602</v>
      </c>
      <c r="C12" s="368"/>
      <c r="D12" s="368"/>
      <c r="E12" s="368"/>
      <c r="F12" s="368"/>
      <c r="G12" s="368"/>
      <c r="H12" s="368"/>
      <c r="I12" s="359"/>
      <c r="J12" s="359"/>
      <c r="K12" s="359"/>
      <c r="L12" s="359"/>
      <c r="M12" s="359"/>
      <c r="N12" s="359" t="s">
        <v>387</v>
      </c>
      <c r="O12" s="359" t="s">
        <v>387</v>
      </c>
      <c r="P12" s="353"/>
      <c r="Q12" s="353"/>
      <c r="R12" s="353"/>
      <c r="S12" s="353"/>
      <c r="T12" s="353"/>
      <c r="U12" s="353"/>
      <c r="V12" s="356"/>
      <c r="W12" s="356"/>
      <c r="X12" s="225" t="s">
        <v>603</v>
      </c>
      <c r="Y12" s="225" t="s">
        <v>593</v>
      </c>
      <c r="Z12" s="226">
        <v>42761</v>
      </c>
      <c r="AA12" s="226">
        <v>43100</v>
      </c>
      <c r="AB12" s="225" t="s">
        <v>594</v>
      </c>
      <c r="AC12" s="225" t="s">
        <v>595</v>
      </c>
      <c r="AD12" s="227"/>
      <c r="AE12" s="228"/>
      <c r="AF12" s="227"/>
      <c r="AG12" s="233"/>
    </row>
    <row r="13" spans="1:33" ht="102" x14ac:dyDescent="0.2">
      <c r="A13" s="363"/>
      <c r="B13" s="366"/>
      <c r="C13" s="369"/>
      <c r="D13" s="369"/>
      <c r="E13" s="369"/>
      <c r="F13" s="369"/>
      <c r="G13" s="369"/>
      <c r="H13" s="369"/>
      <c r="I13" s="360"/>
      <c r="J13" s="360"/>
      <c r="K13" s="360"/>
      <c r="L13" s="360"/>
      <c r="M13" s="360"/>
      <c r="N13" s="360"/>
      <c r="O13" s="360"/>
      <c r="P13" s="354"/>
      <c r="Q13" s="354"/>
      <c r="R13" s="354"/>
      <c r="S13" s="354"/>
      <c r="T13" s="354"/>
      <c r="U13" s="354"/>
      <c r="V13" s="357"/>
      <c r="W13" s="357"/>
      <c r="X13" s="230" t="s">
        <v>596</v>
      </c>
      <c r="Y13" s="225" t="s">
        <v>593</v>
      </c>
      <c r="Z13" s="226">
        <v>42761</v>
      </c>
      <c r="AA13" s="226">
        <v>43100</v>
      </c>
      <c r="AB13" s="225" t="s">
        <v>597</v>
      </c>
      <c r="AC13" s="225" t="s">
        <v>598</v>
      </c>
      <c r="AD13" s="227"/>
      <c r="AE13" s="228"/>
      <c r="AF13" s="227"/>
      <c r="AG13" s="233"/>
    </row>
    <row r="14" spans="1:33" ht="102" x14ac:dyDescent="0.2">
      <c r="A14" s="364"/>
      <c r="B14" s="367"/>
      <c r="C14" s="370"/>
      <c r="D14" s="370"/>
      <c r="E14" s="370"/>
      <c r="F14" s="370"/>
      <c r="G14" s="370"/>
      <c r="H14" s="370"/>
      <c r="I14" s="361"/>
      <c r="J14" s="361"/>
      <c r="K14" s="361"/>
      <c r="L14" s="361"/>
      <c r="M14" s="361"/>
      <c r="N14" s="361"/>
      <c r="O14" s="361"/>
      <c r="P14" s="355"/>
      <c r="Q14" s="355"/>
      <c r="R14" s="355"/>
      <c r="S14" s="355"/>
      <c r="T14" s="355"/>
      <c r="U14" s="355"/>
      <c r="V14" s="358"/>
      <c r="W14" s="358"/>
      <c r="X14" s="230" t="s">
        <v>599</v>
      </c>
      <c r="Y14" s="225" t="s">
        <v>593</v>
      </c>
      <c r="Z14" s="226">
        <v>42761</v>
      </c>
      <c r="AA14" s="226">
        <v>43100</v>
      </c>
      <c r="AB14" s="230" t="s">
        <v>600</v>
      </c>
      <c r="AC14" s="230" t="s">
        <v>601</v>
      </c>
      <c r="AD14" s="227"/>
      <c r="AE14" s="228"/>
      <c r="AF14" s="227"/>
      <c r="AG14" s="233"/>
    </row>
  </sheetData>
  <sheetProtection password="D99B" sheet="1" objects="1" scenarios="1"/>
  <mergeCells count="110">
    <mergeCell ref="I3:O3"/>
    <mergeCell ref="P3:U3"/>
    <mergeCell ref="V3:W3"/>
    <mergeCell ref="C4:C5"/>
    <mergeCell ref="D4:D5"/>
    <mergeCell ref="E4:E5"/>
    <mergeCell ref="F4:F5"/>
    <mergeCell ref="L4:L5"/>
    <mergeCell ref="M4:M5"/>
    <mergeCell ref="A6:A8"/>
    <mergeCell ref="B6:B8"/>
    <mergeCell ref="C6:C8"/>
    <mergeCell ref="D6:D8"/>
    <mergeCell ref="E6:E8"/>
    <mergeCell ref="AG2:AG5"/>
    <mergeCell ref="A1:Y1"/>
    <mergeCell ref="Z1:AC1"/>
    <mergeCell ref="AD1:AG1"/>
    <mergeCell ref="A2:A5"/>
    <mergeCell ref="B2:B5"/>
    <mergeCell ref="C2:W2"/>
    <mergeCell ref="X2:X5"/>
    <mergeCell ref="Y2:Y5"/>
    <mergeCell ref="Z2:Z5"/>
    <mergeCell ref="AA2:AA5"/>
    <mergeCell ref="AB2:AB5"/>
    <mergeCell ref="AC2:AC5"/>
    <mergeCell ref="AD2:AD5"/>
    <mergeCell ref="AE2:AE5"/>
    <mergeCell ref="AF2:AF5"/>
    <mergeCell ref="C3:H3"/>
    <mergeCell ref="U4:U5"/>
    <mergeCell ref="V4:V5"/>
    <mergeCell ref="W4:W5"/>
    <mergeCell ref="R4:R5"/>
    <mergeCell ref="S4:S5"/>
    <mergeCell ref="T6:T8"/>
    <mergeCell ref="U6:U8"/>
    <mergeCell ref="V6:V8"/>
    <mergeCell ref="W6:W8"/>
    <mergeCell ref="R6:R8"/>
    <mergeCell ref="S6:S8"/>
    <mergeCell ref="T4:T5"/>
    <mergeCell ref="M9:M11"/>
    <mergeCell ref="N9:N11"/>
    <mergeCell ref="O9:O11"/>
    <mergeCell ref="F6:F8"/>
    <mergeCell ref="G6:G8"/>
    <mergeCell ref="O4:O5"/>
    <mergeCell ref="P4:P5"/>
    <mergeCell ref="Q4:Q5"/>
    <mergeCell ref="H6:H8"/>
    <mergeCell ref="I6:I8"/>
    <mergeCell ref="J6:J8"/>
    <mergeCell ref="K6:K8"/>
    <mergeCell ref="L6:L8"/>
    <mergeCell ref="N6:N8"/>
    <mergeCell ref="O6:O8"/>
    <mergeCell ref="P6:P8"/>
    <mergeCell ref="Q6:Q8"/>
    <mergeCell ref="N4:N5"/>
    <mergeCell ref="M6:M8"/>
    <mergeCell ref="G4:G5"/>
    <mergeCell ref="H4:H5"/>
    <mergeCell ref="I4:I5"/>
    <mergeCell ref="J4:J5"/>
    <mergeCell ref="K4:K5"/>
    <mergeCell ref="D9:D11"/>
    <mergeCell ref="E9:E11"/>
    <mergeCell ref="F9:F11"/>
    <mergeCell ref="G9:G11"/>
    <mergeCell ref="H9:H11"/>
    <mergeCell ref="I9:I11"/>
    <mergeCell ref="J9:J11"/>
    <mergeCell ref="K9:K11"/>
    <mergeCell ref="L9:L11"/>
    <mergeCell ref="U9:U11"/>
    <mergeCell ref="V9:V11"/>
    <mergeCell ref="W9:W11"/>
    <mergeCell ref="A12:A14"/>
    <mergeCell ref="B12:B14"/>
    <mergeCell ref="C12:C14"/>
    <mergeCell ref="D12:D14"/>
    <mergeCell ref="E12:E14"/>
    <mergeCell ref="F12:F14"/>
    <mergeCell ref="G12:G14"/>
    <mergeCell ref="H12:H14"/>
    <mergeCell ref="I12:I14"/>
    <mergeCell ref="J12:J14"/>
    <mergeCell ref="K12:K14"/>
    <mergeCell ref="L12:L14"/>
    <mergeCell ref="M12:M14"/>
    <mergeCell ref="P9:P11"/>
    <mergeCell ref="Q9:Q11"/>
    <mergeCell ref="R9:R11"/>
    <mergeCell ref="S9:S11"/>
    <mergeCell ref="T9:T11"/>
    <mergeCell ref="A9:A11"/>
    <mergeCell ref="B9:B11"/>
    <mergeCell ref="C9:C11"/>
    <mergeCell ref="S12:S14"/>
    <mergeCell ref="T12:T14"/>
    <mergeCell ref="U12:U14"/>
    <mergeCell ref="V12:V14"/>
    <mergeCell ref="W12:W14"/>
    <mergeCell ref="N12:N14"/>
    <mergeCell ref="O12:O14"/>
    <mergeCell ref="P12:P14"/>
    <mergeCell ref="Q12:Q14"/>
    <mergeCell ref="R12:R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2"/>
  <sheetViews>
    <sheetView topLeftCell="A4" zoomScale="90" zoomScaleNormal="90" workbookViewId="0">
      <pane ySplit="2" topLeftCell="A6" activePane="bottomLeft" state="frozen"/>
      <selection activeCell="A4" sqref="A4"/>
      <selection pane="bottomLeft" activeCell="I6" sqref="I6"/>
    </sheetView>
  </sheetViews>
  <sheetFormatPr baseColWidth="10" defaultRowHeight="12.75" x14ac:dyDescent="0.2"/>
  <cols>
    <col min="1" max="1" width="15.7109375" customWidth="1"/>
    <col min="2" max="2" width="18.85546875" customWidth="1"/>
    <col min="3" max="3" width="17.5703125" customWidth="1"/>
    <col min="4" max="4" width="17.7109375" customWidth="1"/>
    <col min="5" max="5" width="23" customWidth="1"/>
    <col min="6" max="6" width="24.5703125" customWidth="1"/>
    <col min="7" max="7" width="19.85546875" customWidth="1"/>
    <col min="8" max="8" width="22.7109375" customWidth="1"/>
    <col min="10" max="10" width="24.28515625" customWidth="1"/>
    <col min="11" max="11" width="28.5703125" customWidth="1"/>
  </cols>
  <sheetData>
    <row r="1" spans="1:11" x14ac:dyDescent="0.2">
      <c r="A1" s="416" t="s">
        <v>276</v>
      </c>
      <c r="B1" s="416"/>
      <c r="C1" s="416"/>
      <c r="D1" s="416"/>
      <c r="E1" s="416"/>
      <c r="F1" s="416"/>
      <c r="G1" s="416"/>
      <c r="H1" s="416"/>
      <c r="I1" s="416"/>
      <c r="J1" s="416"/>
      <c r="K1" s="416"/>
    </row>
    <row r="2" spans="1:11" x14ac:dyDescent="0.2">
      <c r="A2" s="416"/>
      <c r="B2" s="416"/>
      <c r="C2" s="416"/>
      <c r="D2" s="416"/>
      <c r="E2" s="416"/>
      <c r="F2" s="416"/>
      <c r="G2" s="416"/>
      <c r="H2" s="416"/>
      <c r="I2" s="416"/>
      <c r="J2" s="416"/>
      <c r="K2" s="416"/>
    </row>
    <row r="3" spans="1:11" ht="18" x14ac:dyDescent="0.2">
      <c r="A3" s="417" t="s">
        <v>250</v>
      </c>
      <c r="B3" s="418"/>
      <c r="C3" s="418"/>
      <c r="D3" s="418"/>
      <c r="E3" s="418"/>
      <c r="F3" s="418"/>
      <c r="G3" s="418"/>
      <c r="H3" s="418"/>
      <c r="I3" s="418"/>
      <c r="J3" s="418"/>
      <c r="K3" s="419"/>
    </row>
    <row r="4" spans="1:11" ht="30" x14ac:dyDescent="0.2">
      <c r="A4" s="88" t="s">
        <v>212</v>
      </c>
      <c r="B4" s="88" t="s">
        <v>251</v>
      </c>
      <c r="C4" s="88" t="s">
        <v>139</v>
      </c>
      <c r="D4" s="88" t="s">
        <v>252</v>
      </c>
      <c r="E4" s="88" t="s">
        <v>141</v>
      </c>
      <c r="F4" s="88" t="s">
        <v>253</v>
      </c>
      <c r="G4" s="88" t="s">
        <v>254</v>
      </c>
      <c r="H4" s="88" t="s">
        <v>255</v>
      </c>
      <c r="I4" s="89" t="s">
        <v>222</v>
      </c>
      <c r="J4" s="88" t="s">
        <v>256</v>
      </c>
      <c r="K4" s="89" t="s">
        <v>257</v>
      </c>
    </row>
    <row r="5" spans="1:11" ht="15" x14ac:dyDescent="0.2">
      <c r="A5" s="420" t="s">
        <v>303</v>
      </c>
      <c r="B5" s="421"/>
      <c r="C5" s="421"/>
      <c r="D5" s="421"/>
      <c r="E5" s="421"/>
      <c r="F5" s="421"/>
      <c r="G5" s="421"/>
      <c r="H5" s="421"/>
      <c r="I5" s="421"/>
      <c r="J5" s="421"/>
      <c r="K5" s="422"/>
    </row>
    <row r="6" spans="1:11" ht="140.25" customHeight="1" x14ac:dyDescent="0.2">
      <c r="A6" s="90">
        <v>1</v>
      </c>
      <c r="B6" s="91" t="s">
        <v>302</v>
      </c>
      <c r="C6" s="90" t="s">
        <v>301</v>
      </c>
      <c r="D6" s="92">
        <v>42768</v>
      </c>
      <c r="E6" s="92">
        <v>43100</v>
      </c>
      <c r="F6" s="92" t="s">
        <v>304</v>
      </c>
      <c r="G6" s="90" t="s">
        <v>305</v>
      </c>
      <c r="H6" s="93"/>
      <c r="I6" s="94">
        <v>0</v>
      </c>
      <c r="J6" s="90"/>
      <c r="K6" s="93"/>
    </row>
    <row r="7" spans="1:11" ht="15" x14ac:dyDescent="0.2">
      <c r="A7" s="423" t="s">
        <v>258</v>
      </c>
      <c r="B7" s="423"/>
      <c r="C7" s="423"/>
      <c r="D7" s="423"/>
      <c r="E7" s="423"/>
      <c r="F7" s="423"/>
      <c r="G7" s="423"/>
      <c r="H7" s="423"/>
      <c r="I7" s="423"/>
      <c r="J7" s="423"/>
      <c r="K7" s="423"/>
    </row>
    <row r="8" spans="1:11" ht="95.25" customHeight="1" x14ac:dyDescent="0.2">
      <c r="A8" s="97">
        <v>1</v>
      </c>
      <c r="B8" s="98" t="s">
        <v>347</v>
      </c>
      <c r="C8" s="99" t="s">
        <v>348</v>
      </c>
      <c r="D8" s="100">
        <v>42767</v>
      </c>
      <c r="E8" s="100">
        <v>43099</v>
      </c>
      <c r="F8" s="99" t="s">
        <v>349</v>
      </c>
      <c r="G8" s="99" t="s">
        <v>350</v>
      </c>
      <c r="H8" s="101"/>
      <c r="I8" s="102">
        <v>0</v>
      </c>
      <c r="J8" s="103"/>
      <c r="K8" s="104"/>
    </row>
    <row r="9" spans="1:11" ht="95.25" customHeight="1" x14ac:dyDescent="0.2">
      <c r="A9" s="97">
        <v>2</v>
      </c>
      <c r="B9" s="98" t="s">
        <v>397</v>
      </c>
      <c r="C9" s="99" t="s">
        <v>398</v>
      </c>
      <c r="D9" s="100">
        <v>42767</v>
      </c>
      <c r="E9" s="100">
        <v>43099</v>
      </c>
      <c r="F9" s="218" t="s">
        <v>402</v>
      </c>
      <c r="G9" s="219" t="s">
        <v>403</v>
      </c>
      <c r="H9" s="101"/>
      <c r="I9" s="102">
        <v>0</v>
      </c>
      <c r="J9" s="103"/>
      <c r="K9" s="104"/>
    </row>
    <row r="10" spans="1:11" ht="95.25" customHeight="1" x14ac:dyDescent="0.2">
      <c r="A10" s="97">
        <v>3</v>
      </c>
      <c r="B10" s="98" t="s">
        <v>636</v>
      </c>
      <c r="C10" s="99" t="s">
        <v>637</v>
      </c>
      <c r="D10" s="100">
        <v>42767</v>
      </c>
      <c r="E10" s="100">
        <v>43100</v>
      </c>
      <c r="F10" s="99" t="s">
        <v>638</v>
      </c>
      <c r="G10" s="99" t="s">
        <v>639</v>
      </c>
      <c r="H10" s="238"/>
      <c r="I10" s="102">
        <v>0</v>
      </c>
      <c r="J10" s="239"/>
      <c r="K10" s="238"/>
    </row>
    <row r="11" spans="1:11" ht="15" x14ac:dyDescent="0.2">
      <c r="A11" s="424" t="s">
        <v>259</v>
      </c>
      <c r="B11" s="424"/>
      <c r="C11" s="424"/>
      <c r="D11" s="424"/>
      <c r="E11" s="424"/>
      <c r="F11" s="424"/>
      <c r="G11" s="424"/>
      <c r="H11" s="424"/>
      <c r="I11" s="424"/>
      <c r="J11" s="424"/>
      <c r="K11" s="424"/>
    </row>
    <row r="12" spans="1:11" ht="79.5" customHeight="1" x14ac:dyDescent="0.2">
      <c r="A12" s="105">
        <v>1</v>
      </c>
      <c r="B12" s="106" t="s">
        <v>306</v>
      </c>
      <c r="C12" s="107" t="s">
        <v>307</v>
      </c>
      <c r="D12" s="186">
        <v>42768</v>
      </c>
      <c r="E12" s="186">
        <v>43100</v>
      </c>
      <c r="F12" s="107" t="s">
        <v>310</v>
      </c>
      <c r="G12" s="105" t="s">
        <v>309</v>
      </c>
      <c r="H12" s="105"/>
      <c r="I12" s="108">
        <v>0</v>
      </c>
      <c r="J12" s="105"/>
      <c r="K12" s="93"/>
    </row>
    <row r="13" spans="1:11" ht="67.5" customHeight="1" x14ac:dyDescent="0.2">
      <c r="A13" s="105">
        <v>2</v>
      </c>
      <c r="B13" s="106" t="s">
        <v>279</v>
      </c>
      <c r="C13" s="107" t="s">
        <v>307</v>
      </c>
      <c r="D13" s="186">
        <v>42768</v>
      </c>
      <c r="E13" s="186">
        <v>43100</v>
      </c>
      <c r="F13" s="107" t="s">
        <v>311</v>
      </c>
      <c r="G13" s="105" t="s">
        <v>312</v>
      </c>
      <c r="H13" s="105"/>
      <c r="I13" s="108">
        <v>0</v>
      </c>
      <c r="J13" s="105"/>
      <c r="K13" s="93"/>
    </row>
    <row r="14" spans="1:11" ht="114" customHeight="1" x14ac:dyDescent="0.2">
      <c r="A14" s="105">
        <v>3</v>
      </c>
      <c r="B14" s="106" t="s">
        <v>280</v>
      </c>
      <c r="C14" s="107" t="s">
        <v>314</v>
      </c>
      <c r="D14" s="186">
        <v>42768</v>
      </c>
      <c r="E14" s="186">
        <v>43100</v>
      </c>
      <c r="F14" s="107" t="s">
        <v>315</v>
      </c>
      <c r="G14" s="105" t="s">
        <v>313</v>
      </c>
      <c r="H14" s="105"/>
      <c r="I14" s="108">
        <v>0</v>
      </c>
      <c r="J14" s="105"/>
      <c r="K14" s="93"/>
    </row>
    <row r="15" spans="1:11" ht="114" customHeight="1" x14ac:dyDescent="0.2">
      <c r="A15" s="105">
        <v>4</v>
      </c>
      <c r="B15" s="106" t="s">
        <v>351</v>
      </c>
      <c r="C15" s="107" t="s">
        <v>352</v>
      </c>
      <c r="D15" s="198">
        <v>42767</v>
      </c>
      <c r="E15" s="198">
        <v>43099</v>
      </c>
      <c r="F15" s="107" t="s">
        <v>353</v>
      </c>
      <c r="G15" s="105" t="s">
        <v>350</v>
      </c>
      <c r="H15" s="105"/>
      <c r="I15" s="108">
        <v>0</v>
      </c>
      <c r="J15" s="105"/>
      <c r="K15" s="93"/>
    </row>
    <row r="16" spans="1:11" ht="234" customHeight="1" x14ac:dyDescent="0.2">
      <c r="A16" s="105">
        <v>5</v>
      </c>
      <c r="B16" s="106" t="s">
        <v>404</v>
      </c>
      <c r="C16" s="107" t="s">
        <v>405</v>
      </c>
      <c r="D16" s="198">
        <v>42767</v>
      </c>
      <c r="E16" s="198">
        <v>43099</v>
      </c>
      <c r="F16" s="107" t="s">
        <v>406</v>
      </c>
      <c r="G16" s="105" t="s">
        <v>407</v>
      </c>
      <c r="H16" s="220"/>
      <c r="I16" s="108">
        <v>0</v>
      </c>
      <c r="J16" s="220"/>
      <c r="K16" s="221"/>
    </row>
    <row r="17" spans="1:11" ht="234" customHeight="1" x14ac:dyDescent="0.2">
      <c r="A17" s="105">
        <v>6</v>
      </c>
      <c r="B17" s="106" t="s">
        <v>604</v>
      </c>
      <c r="C17" s="107" t="s">
        <v>605</v>
      </c>
      <c r="D17" s="198">
        <v>42761</v>
      </c>
      <c r="E17" s="198">
        <v>43100</v>
      </c>
      <c r="F17" s="107" t="s">
        <v>606</v>
      </c>
      <c r="G17" s="107" t="s">
        <v>606</v>
      </c>
      <c r="H17" s="105"/>
      <c r="I17" s="108">
        <v>0</v>
      </c>
      <c r="J17" s="105"/>
      <c r="K17" s="93"/>
    </row>
    <row r="18" spans="1:11" ht="15" x14ac:dyDescent="0.2">
      <c r="A18" s="415" t="s">
        <v>260</v>
      </c>
      <c r="B18" s="415"/>
      <c r="C18" s="415"/>
      <c r="D18" s="415"/>
      <c r="E18" s="415"/>
      <c r="F18" s="415"/>
      <c r="G18" s="415"/>
      <c r="H18" s="415"/>
      <c r="I18" s="415"/>
      <c r="J18" s="415"/>
      <c r="K18" s="415"/>
    </row>
    <row r="19" spans="1:11" ht="70.5" customHeight="1" x14ac:dyDescent="0.2">
      <c r="A19" s="109">
        <v>1</v>
      </c>
      <c r="B19" s="110" t="s">
        <v>354</v>
      </c>
      <c r="C19" s="111" t="s">
        <v>352</v>
      </c>
      <c r="D19" s="112">
        <v>42767</v>
      </c>
      <c r="E19" s="112">
        <v>43099</v>
      </c>
      <c r="F19" s="111" t="s">
        <v>355</v>
      </c>
      <c r="G19" s="109" t="s">
        <v>356</v>
      </c>
      <c r="H19" s="113"/>
      <c r="I19" s="114">
        <v>0</v>
      </c>
      <c r="J19" s="113"/>
      <c r="K19" s="113"/>
    </row>
    <row r="20" spans="1:11" ht="70.5" customHeight="1" x14ac:dyDescent="0.2">
      <c r="A20" s="109">
        <v>2</v>
      </c>
      <c r="B20" s="109" t="s">
        <v>399</v>
      </c>
      <c r="C20" s="109" t="s">
        <v>400</v>
      </c>
      <c r="D20" s="109" t="s">
        <v>401</v>
      </c>
      <c r="E20" s="109" t="s">
        <v>401</v>
      </c>
      <c r="F20" s="109" t="s">
        <v>402</v>
      </c>
      <c r="G20" s="109" t="s">
        <v>403</v>
      </c>
      <c r="H20" s="109"/>
      <c r="I20" s="114">
        <v>0</v>
      </c>
      <c r="J20" s="109"/>
      <c r="K20" s="109"/>
    </row>
    <row r="21" spans="1:11" ht="57" x14ac:dyDescent="0.2">
      <c r="A21" s="109">
        <v>3</v>
      </c>
      <c r="B21" s="110" t="s">
        <v>538</v>
      </c>
      <c r="C21" s="111" t="s">
        <v>539</v>
      </c>
      <c r="D21" s="112" t="s">
        <v>540</v>
      </c>
      <c r="E21" s="112" t="s">
        <v>540</v>
      </c>
      <c r="F21" s="111" t="s">
        <v>541</v>
      </c>
      <c r="G21" s="109" t="s">
        <v>542</v>
      </c>
      <c r="H21" s="109"/>
      <c r="I21" s="114">
        <v>0</v>
      </c>
      <c r="J21" s="113"/>
      <c r="K21" s="113"/>
    </row>
    <row r="22" spans="1:11" ht="142.5" x14ac:dyDescent="0.2">
      <c r="A22" s="109">
        <v>4</v>
      </c>
      <c r="B22" s="240" t="s">
        <v>640</v>
      </c>
      <c r="C22" s="111" t="s">
        <v>641</v>
      </c>
      <c r="D22" s="112" t="s">
        <v>401</v>
      </c>
      <c r="E22" s="112" t="s">
        <v>401</v>
      </c>
      <c r="F22" s="112" t="s">
        <v>304</v>
      </c>
      <c r="G22" s="112" t="s">
        <v>305</v>
      </c>
      <c r="H22" s="113"/>
      <c r="I22" s="114">
        <v>0</v>
      </c>
      <c r="J22" s="113"/>
      <c r="K22" s="113"/>
    </row>
  </sheetData>
  <sheetProtection password="D99B" sheet="1" objects="1" scenarios="1"/>
  <mergeCells count="6">
    <mergeCell ref="A18:K18"/>
    <mergeCell ref="A1:K2"/>
    <mergeCell ref="A3:K3"/>
    <mergeCell ref="A5:K5"/>
    <mergeCell ref="A7:K7"/>
    <mergeCell ref="A11:K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K20"/>
  <sheetViews>
    <sheetView topLeftCell="A4" zoomScale="70" zoomScaleNormal="70" workbookViewId="0">
      <selection activeCell="G19" sqref="G19"/>
    </sheetView>
  </sheetViews>
  <sheetFormatPr baseColWidth="10" defaultRowHeight="12.75" x14ac:dyDescent="0.2"/>
  <cols>
    <col min="1" max="1" width="22.140625" customWidth="1"/>
    <col min="2" max="2" width="18" customWidth="1"/>
    <col min="3" max="3" width="26" customWidth="1"/>
    <col min="4" max="4" width="18.7109375" customWidth="1"/>
    <col min="5" max="5" width="22.85546875" customWidth="1"/>
    <col min="6" max="6" width="22" customWidth="1"/>
    <col min="7" max="7" width="23.42578125" customWidth="1"/>
    <col min="8" max="8" width="18.42578125" customWidth="1"/>
    <col min="9" max="9" width="19.85546875" customWidth="1"/>
    <col min="10" max="10" width="24.5703125" customWidth="1"/>
    <col min="11" max="11" width="28.7109375" customWidth="1"/>
  </cols>
  <sheetData>
    <row r="1" spans="1:11" ht="13.5" thickBot="1" x14ac:dyDescent="0.25">
      <c r="A1" s="115"/>
      <c r="B1" s="116"/>
      <c r="C1" s="116"/>
      <c r="D1" s="115"/>
      <c r="E1" s="115"/>
      <c r="F1" s="117"/>
      <c r="G1" s="116"/>
      <c r="H1" s="116"/>
      <c r="I1" s="118"/>
      <c r="J1" s="116"/>
      <c r="K1" s="116"/>
    </row>
    <row r="2" spans="1:11" x14ac:dyDescent="0.2">
      <c r="A2" s="431" t="s">
        <v>261</v>
      </c>
      <c r="B2" s="432"/>
      <c r="C2" s="432"/>
      <c r="D2" s="432"/>
      <c r="E2" s="432"/>
      <c r="F2" s="432"/>
      <c r="G2" s="432"/>
      <c r="H2" s="432"/>
      <c r="I2" s="432"/>
      <c r="J2" s="432"/>
      <c r="K2" s="433"/>
    </row>
    <row r="3" spans="1:11" x14ac:dyDescent="0.2">
      <c r="A3" s="434"/>
      <c r="B3" s="416"/>
      <c r="C3" s="416"/>
      <c r="D3" s="416"/>
      <c r="E3" s="416"/>
      <c r="F3" s="416"/>
      <c r="G3" s="416"/>
      <c r="H3" s="416"/>
      <c r="I3" s="416"/>
      <c r="J3" s="416"/>
      <c r="K3" s="435"/>
    </row>
    <row r="4" spans="1:11" ht="18" x14ac:dyDescent="0.2">
      <c r="A4" s="417" t="s">
        <v>250</v>
      </c>
      <c r="B4" s="418"/>
      <c r="C4" s="418"/>
      <c r="D4" s="418"/>
      <c r="E4" s="418"/>
      <c r="F4" s="418"/>
      <c r="G4" s="418"/>
      <c r="H4" s="418"/>
      <c r="I4" s="418"/>
      <c r="J4" s="418"/>
      <c r="K4" s="418"/>
    </row>
    <row r="5" spans="1:11" ht="30.75" thickBot="1" x14ac:dyDescent="0.25">
      <c r="A5" s="119" t="s">
        <v>212</v>
      </c>
      <c r="B5" s="120" t="s">
        <v>251</v>
      </c>
      <c r="C5" s="121" t="s">
        <v>139</v>
      </c>
      <c r="D5" s="121" t="s">
        <v>252</v>
      </c>
      <c r="E5" s="121" t="s">
        <v>141</v>
      </c>
      <c r="F5" s="120" t="s">
        <v>253</v>
      </c>
      <c r="G5" s="121" t="s">
        <v>254</v>
      </c>
      <c r="H5" s="121" t="s">
        <v>255</v>
      </c>
      <c r="I5" s="122" t="s">
        <v>222</v>
      </c>
      <c r="J5" s="121" t="s">
        <v>256</v>
      </c>
      <c r="K5" s="123" t="s">
        <v>257</v>
      </c>
    </row>
    <row r="6" spans="1:11" ht="15.75" thickTop="1" x14ac:dyDescent="0.2">
      <c r="A6" s="436" t="s">
        <v>262</v>
      </c>
      <c r="B6" s="437"/>
      <c r="C6" s="437"/>
      <c r="D6" s="437"/>
      <c r="E6" s="437"/>
      <c r="F6" s="437"/>
      <c r="G6" s="437"/>
      <c r="H6" s="437"/>
      <c r="I6" s="437"/>
      <c r="J6" s="437"/>
      <c r="K6" s="438"/>
    </row>
    <row r="7" spans="1:11" ht="149.25" customHeight="1" x14ac:dyDescent="0.2">
      <c r="A7" s="124">
        <v>1</v>
      </c>
      <c r="B7" s="125" t="s">
        <v>504</v>
      </c>
      <c r="C7" s="125" t="s">
        <v>505</v>
      </c>
      <c r="D7" s="126">
        <v>42795</v>
      </c>
      <c r="E7" s="126">
        <v>43100</v>
      </c>
      <c r="F7" s="127" t="s">
        <v>506</v>
      </c>
      <c r="G7" s="128" t="s">
        <v>507</v>
      </c>
      <c r="H7" s="129"/>
      <c r="I7" s="130"/>
      <c r="J7" s="131"/>
      <c r="K7" s="132"/>
    </row>
    <row r="8" spans="1:11" ht="15" x14ac:dyDescent="0.2">
      <c r="A8" s="439" t="s">
        <v>263</v>
      </c>
      <c r="B8" s="440"/>
      <c r="C8" s="440"/>
      <c r="D8" s="440"/>
      <c r="E8" s="440"/>
      <c r="F8" s="440"/>
      <c r="G8" s="440"/>
      <c r="H8" s="440"/>
      <c r="I8" s="440"/>
      <c r="J8" s="440"/>
      <c r="K8" s="441"/>
    </row>
    <row r="9" spans="1:11" ht="79.5" customHeight="1" x14ac:dyDescent="0.2">
      <c r="A9" s="133">
        <v>2</v>
      </c>
      <c r="B9" s="134"/>
      <c r="C9" s="134"/>
      <c r="D9" s="135"/>
      <c r="E9" s="135"/>
      <c r="F9" s="136"/>
      <c r="G9" s="137"/>
      <c r="H9" s="138"/>
      <c r="I9" s="139"/>
      <c r="J9" s="140"/>
      <c r="K9" s="141"/>
    </row>
    <row r="10" spans="1:11" ht="15" x14ac:dyDescent="0.2">
      <c r="A10" s="442" t="s">
        <v>264</v>
      </c>
      <c r="B10" s="443"/>
      <c r="C10" s="443"/>
      <c r="D10" s="443"/>
      <c r="E10" s="443"/>
      <c r="F10" s="443"/>
      <c r="G10" s="443"/>
      <c r="H10" s="443"/>
      <c r="I10" s="443"/>
      <c r="J10" s="443"/>
      <c r="K10" s="444"/>
    </row>
    <row r="11" spans="1:11" ht="77.25" customHeight="1" x14ac:dyDescent="0.2">
      <c r="A11" s="142">
        <v>3</v>
      </c>
      <c r="B11" s="110"/>
      <c r="C11" s="110"/>
      <c r="D11" s="111"/>
      <c r="E11" s="111"/>
      <c r="F11" s="143"/>
      <c r="G11" s="110"/>
      <c r="H11" s="144"/>
      <c r="I11" s="114"/>
      <c r="J11" s="145"/>
      <c r="K11" s="146"/>
    </row>
    <row r="12" spans="1:11" ht="15" x14ac:dyDescent="0.2">
      <c r="A12" s="445" t="s">
        <v>265</v>
      </c>
      <c r="B12" s="446"/>
      <c r="C12" s="446"/>
      <c r="D12" s="446"/>
      <c r="E12" s="446"/>
      <c r="F12" s="446"/>
      <c r="G12" s="446"/>
      <c r="H12" s="446"/>
      <c r="I12" s="446"/>
      <c r="J12" s="446"/>
      <c r="K12" s="447"/>
    </row>
    <row r="13" spans="1:11" ht="170.25" customHeight="1" x14ac:dyDescent="0.2">
      <c r="A13" s="147">
        <v>4</v>
      </c>
      <c r="B13" s="148" t="s">
        <v>316</v>
      </c>
      <c r="C13" s="148" t="s">
        <v>289</v>
      </c>
      <c r="D13" s="186">
        <v>42767</v>
      </c>
      <c r="E13" s="186">
        <v>43100</v>
      </c>
      <c r="F13" s="106" t="s">
        <v>317</v>
      </c>
      <c r="G13" s="148" t="s">
        <v>318</v>
      </c>
      <c r="H13" s="149"/>
      <c r="I13" s="150"/>
      <c r="J13" s="151"/>
      <c r="K13" s="152"/>
    </row>
    <row r="14" spans="1:11" ht="170.25" customHeight="1" x14ac:dyDescent="0.2">
      <c r="A14" s="105">
        <v>5</v>
      </c>
      <c r="B14" s="106" t="s">
        <v>306</v>
      </c>
      <c r="C14" s="107" t="s">
        <v>6</v>
      </c>
      <c r="D14" s="198">
        <v>42767</v>
      </c>
      <c r="E14" s="198"/>
      <c r="F14" s="107" t="s">
        <v>416</v>
      </c>
      <c r="G14" s="105" t="s">
        <v>417</v>
      </c>
      <c r="H14" s="105"/>
      <c r="I14" s="108"/>
      <c r="J14" s="105"/>
      <c r="K14" s="93"/>
    </row>
    <row r="15" spans="1:11" ht="170.25" customHeight="1" x14ac:dyDescent="0.2">
      <c r="A15" s="105">
        <v>6</v>
      </c>
      <c r="B15" s="106" t="s">
        <v>279</v>
      </c>
      <c r="C15" s="107" t="s">
        <v>6</v>
      </c>
      <c r="D15" s="198"/>
      <c r="E15" s="198"/>
      <c r="F15" s="107" t="s">
        <v>707</v>
      </c>
      <c r="G15" s="105" t="s">
        <v>418</v>
      </c>
      <c r="H15" s="105"/>
      <c r="I15" s="108"/>
      <c r="J15" s="105"/>
      <c r="K15" s="93"/>
    </row>
    <row r="16" spans="1:11" ht="15" x14ac:dyDescent="0.2">
      <c r="A16" s="425" t="s">
        <v>266</v>
      </c>
      <c r="B16" s="426"/>
      <c r="C16" s="426"/>
      <c r="D16" s="426"/>
      <c r="E16" s="426"/>
      <c r="F16" s="426"/>
      <c r="G16" s="426"/>
      <c r="H16" s="426"/>
      <c r="I16" s="426"/>
      <c r="J16" s="426"/>
      <c r="K16" s="427"/>
    </row>
    <row r="17" spans="1:11" ht="222.75" customHeight="1" x14ac:dyDescent="0.2">
      <c r="A17" s="153">
        <v>6</v>
      </c>
      <c r="B17" s="154" t="s">
        <v>715</v>
      </c>
      <c r="C17" s="154" t="s">
        <v>709</v>
      </c>
      <c r="D17" s="99" t="s">
        <v>710</v>
      </c>
      <c r="E17" s="99" t="s">
        <v>710</v>
      </c>
      <c r="F17" s="98" t="s">
        <v>716</v>
      </c>
      <c r="G17" s="154" t="s">
        <v>542</v>
      </c>
      <c r="H17" s="155"/>
      <c r="I17" s="156"/>
      <c r="J17" s="155"/>
      <c r="K17" s="157"/>
    </row>
    <row r="18" spans="1:11" ht="15" x14ac:dyDescent="0.2">
      <c r="A18" s="428" t="s">
        <v>267</v>
      </c>
      <c r="B18" s="429"/>
      <c r="C18" s="429"/>
      <c r="D18" s="429"/>
      <c r="E18" s="429"/>
      <c r="F18" s="429"/>
      <c r="G18" s="429"/>
      <c r="H18" s="429"/>
      <c r="I18" s="429"/>
      <c r="J18" s="429"/>
      <c r="K18" s="430"/>
    </row>
    <row r="19" spans="1:11" ht="281.25" customHeight="1" x14ac:dyDescent="0.2">
      <c r="A19" s="158">
        <v>8</v>
      </c>
      <c r="B19" s="159" t="s">
        <v>708</v>
      </c>
      <c r="C19" s="159" t="s">
        <v>709</v>
      </c>
      <c r="D19" s="95" t="s">
        <v>710</v>
      </c>
      <c r="E19" s="95" t="s">
        <v>710</v>
      </c>
      <c r="F19" s="96" t="s">
        <v>711</v>
      </c>
      <c r="G19" s="96" t="s">
        <v>712</v>
      </c>
      <c r="H19" s="160"/>
      <c r="I19" s="161"/>
      <c r="J19" s="162"/>
      <c r="K19" s="163"/>
    </row>
    <row r="20" spans="1:11" ht="235.5" customHeight="1" thickBot="1" x14ac:dyDescent="0.25">
      <c r="A20" s="251">
        <v>9</v>
      </c>
      <c r="B20" s="252" t="s">
        <v>713</v>
      </c>
      <c r="C20" s="252" t="s">
        <v>709</v>
      </c>
      <c r="D20" s="253" t="s">
        <v>710</v>
      </c>
      <c r="E20" s="253" t="s">
        <v>710</v>
      </c>
      <c r="F20" s="254" t="s">
        <v>711</v>
      </c>
      <c r="G20" s="254" t="s">
        <v>714</v>
      </c>
      <c r="H20" s="160"/>
      <c r="I20" s="161"/>
      <c r="J20" s="162"/>
      <c r="K20" s="163"/>
    </row>
  </sheetData>
  <sheetProtection password="D99B" sheet="1" objects="1" scenarios="1"/>
  <mergeCells count="8">
    <mergeCell ref="A16:K16"/>
    <mergeCell ref="A18:K18"/>
    <mergeCell ref="A2:K3"/>
    <mergeCell ref="A4:K4"/>
    <mergeCell ref="A6:K6"/>
    <mergeCell ref="A8:K8"/>
    <mergeCell ref="A10:K10"/>
    <mergeCell ref="A12:K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L23"/>
  <sheetViews>
    <sheetView zoomScale="70" zoomScaleNormal="70" workbookViewId="0">
      <selection activeCell="H18" sqref="H18"/>
    </sheetView>
  </sheetViews>
  <sheetFormatPr baseColWidth="10" defaultRowHeight="12.75" x14ac:dyDescent="0.2"/>
  <cols>
    <col min="2" max="2" width="27.5703125" customWidth="1"/>
    <col min="3" max="3" width="24.28515625" customWidth="1"/>
    <col min="4" max="4" width="18.140625" customWidth="1"/>
    <col min="5" max="5" width="18.42578125" customWidth="1"/>
    <col min="6" max="6" width="22.5703125" customWidth="1"/>
    <col min="7" max="7" width="27.42578125" customWidth="1"/>
    <col min="8" max="8" width="18.28515625" customWidth="1"/>
    <col min="9" max="9" width="23.5703125" customWidth="1"/>
    <col min="11" max="11" width="29.28515625" customWidth="1"/>
    <col min="12" max="12" width="25.5703125" customWidth="1"/>
  </cols>
  <sheetData>
    <row r="1" spans="1:12" x14ac:dyDescent="0.2">
      <c r="A1" s="416" t="s">
        <v>268</v>
      </c>
      <c r="B1" s="416"/>
      <c r="C1" s="416"/>
      <c r="D1" s="416"/>
      <c r="E1" s="416"/>
      <c r="F1" s="416"/>
      <c r="G1" s="416"/>
      <c r="H1" s="416"/>
      <c r="I1" s="416"/>
      <c r="J1" s="416"/>
      <c r="K1" s="416"/>
      <c r="L1" s="416"/>
    </row>
    <row r="2" spans="1:12" x14ac:dyDescent="0.2">
      <c r="A2" s="416"/>
      <c r="B2" s="416"/>
      <c r="C2" s="416"/>
      <c r="D2" s="416"/>
      <c r="E2" s="416"/>
      <c r="F2" s="416"/>
      <c r="G2" s="416"/>
      <c r="H2" s="416"/>
      <c r="I2" s="416"/>
      <c r="J2" s="416"/>
      <c r="K2" s="416"/>
      <c r="L2" s="416"/>
    </row>
    <row r="3" spans="1:12" ht="15.75" x14ac:dyDescent="0.2">
      <c r="A3" s="392" t="s">
        <v>250</v>
      </c>
      <c r="B3" s="392"/>
      <c r="C3" s="392"/>
      <c r="D3" s="392"/>
      <c r="E3" s="455" t="s">
        <v>250</v>
      </c>
      <c r="F3" s="456"/>
      <c r="G3" s="456"/>
      <c r="H3" s="456"/>
      <c r="I3" s="456"/>
      <c r="J3" s="456"/>
      <c r="K3" s="456"/>
      <c r="L3" s="457"/>
    </row>
    <row r="4" spans="1:12" ht="30" x14ac:dyDescent="0.2">
      <c r="A4" s="88" t="s">
        <v>212</v>
      </c>
      <c r="B4" s="164" t="s">
        <v>251</v>
      </c>
      <c r="C4" s="164" t="s">
        <v>139</v>
      </c>
      <c r="D4" s="164" t="s">
        <v>252</v>
      </c>
      <c r="E4" s="164" t="s">
        <v>141</v>
      </c>
      <c r="F4" s="164" t="s">
        <v>253</v>
      </c>
      <c r="G4" s="88" t="s">
        <v>254</v>
      </c>
      <c r="H4" s="88" t="s">
        <v>269</v>
      </c>
      <c r="I4" s="88" t="s">
        <v>255</v>
      </c>
      <c r="J4" s="89" t="s">
        <v>222</v>
      </c>
      <c r="K4" s="88" t="s">
        <v>256</v>
      </c>
      <c r="L4" s="89" t="s">
        <v>257</v>
      </c>
    </row>
    <row r="5" spans="1:12" ht="15" x14ac:dyDescent="0.2">
      <c r="A5" s="458" t="s">
        <v>270</v>
      </c>
      <c r="B5" s="459"/>
      <c r="C5" s="459"/>
      <c r="D5" s="459"/>
      <c r="E5" s="459"/>
      <c r="F5" s="459"/>
      <c r="G5" s="459"/>
      <c r="H5" s="459"/>
      <c r="I5" s="459"/>
      <c r="J5" s="459"/>
      <c r="K5" s="459"/>
      <c r="L5" s="460"/>
    </row>
    <row r="6" spans="1:12" ht="97.5" customHeight="1" x14ac:dyDescent="0.2">
      <c r="A6" s="165">
        <v>1</v>
      </c>
      <c r="B6" s="125" t="s">
        <v>419</v>
      </c>
      <c r="C6" s="125" t="s">
        <v>420</v>
      </c>
      <c r="D6" s="126" t="s">
        <v>421</v>
      </c>
      <c r="E6" s="126"/>
      <c r="F6" s="127" t="s">
        <v>422</v>
      </c>
      <c r="G6" s="128" t="s">
        <v>423</v>
      </c>
      <c r="H6" s="128" t="s">
        <v>424</v>
      </c>
      <c r="I6" s="166"/>
      <c r="J6" s="130">
        <v>0</v>
      </c>
      <c r="K6" s="167"/>
      <c r="L6" s="168"/>
    </row>
    <row r="7" spans="1:12" ht="15" x14ac:dyDescent="0.2">
      <c r="A7" s="461" t="s">
        <v>271</v>
      </c>
      <c r="B7" s="440"/>
      <c r="C7" s="440"/>
      <c r="D7" s="440"/>
      <c r="E7" s="440"/>
      <c r="F7" s="440"/>
      <c r="G7" s="440"/>
      <c r="H7" s="440"/>
      <c r="I7" s="440"/>
      <c r="J7" s="440"/>
      <c r="K7" s="440"/>
      <c r="L7" s="462"/>
    </row>
    <row r="8" spans="1:12" ht="242.25" customHeight="1" x14ac:dyDescent="0.2">
      <c r="A8" s="170">
        <v>2</v>
      </c>
      <c r="B8" s="134" t="s">
        <v>321</v>
      </c>
      <c r="C8" s="134" t="s">
        <v>319</v>
      </c>
      <c r="D8" s="135">
        <v>42767</v>
      </c>
      <c r="E8" s="135">
        <v>43100</v>
      </c>
      <c r="F8" s="194" t="s">
        <v>320</v>
      </c>
      <c r="G8" s="194" t="s">
        <v>308</v>
      </c>
      <c r="H8" s="194" t="s">
        <v>322</v>
      </c>
      <c r="I8" s="138"/>
      <c r="J8" s="139">
        <v>0</v>
      </c>
      <c r="K8" s="140"/>
      <c r="L8" s="171"/>
    </row>
    <row r="9" spans="1:12" ht="111.75" customHeight="1" x14ac:dyDescent="0.2">
      <c r="A9" s="170">
        <v>3</v>
      </c>
      <c r="B9" s="134" t="s">
        <v>425</v>
      </c>
      <c r="C9" s="134" t="s">
        <v>426</v>
      </c>
      <c r="D9" s="135" t="s">
        <v>427</v>
      </c>
      <c r="E9" s="135"/>
      <c r="F9" s="136" t="s">
        <v>428</v>
      </c>
      <c r="G9" s="137" t="s">
        <v>429</v>
      </c>
      <c r="H9" s="137" t="s">
        <v>430</v>
      </c>
      <c r="I9" s="138"/>
      <c r="J9" s="139">
        <v>0</v>
      </c>
      <c r="K9" s="140"/>
      <c r="L9" s="171"/>
    </row>
    <row r="10" spans="1:12" ht="15" x14ac:dyDescent="0.2">
      <c r="A10" s="463" t="s">
        <v>272</v>
      </c>
      <c r="B10" s="443"/>
      <c r="C10" s="443"/>
      <c r="D10" s="443"/>
      <c r="E10" s="443"/>
      <c r="F10" s="443"/>
      <c r="G10" s="443"/>
      <c r="H10" s="443"/>
      <c r="I10" s="443"/>
      <c r="J10" s="443"/>
      <c r="K10" s="443"/>
      <c r="L10" s="464"/>
    </row>
    <row r="11" spans="1:12" ht="102" customHeight="1" x14ac:dyDescent="0.2">
      <c r="A11" s="172">
        <v>4</v>
      </c>
      <c r="B11" s="110" t="s">
        <v>508</v>
      </c>
      <c r="C11" s="110" t="s">
        <v>514</v>
      </c>
      <c r="D11" s="173">
        <v>42750</v>
      </c>
      <c r="E11" s="173">
        <v>43100</v>
      </c>
      <c r="F11" s="143" t="s">
        <v>509</v>
      </c>
      <c r="G11" s="143"/>
      <c r="H11" s="143"/>
      <c r="I11" s="144"/>
      <c r="J11" s="114">
        <v>0</v>
      </c>
      <c r="K11" s="145"/>
      <c r="L11" s="174"/>
    </row>
    <row r="12" spans="1:12" ht="102" customHeight="1" x14ac:dyDescent="0.2">
      <c r="A12" s="172">
        <v>5</v>
      </c>
      <c r="B12" s="110" t="s">
        <v>510</v>
      </c>
      <c r="C12" s="110" t="s">
        <v>514</v>
      </c>
      <c r="D12" s="173">
        <v>42750</v>
      </c>
      <c r="E12" s="173">
        <v>43100</v>
      </c>
      <c r="F12" s="143" t="s">
        <v>511</v>
      </c>
      <c r="G12" s="143"/>
      <c r="H12" s="143"/>
      <c r="I12" s="144"/>
      <c r="J12" s="114">
        <v>0</v>
      </c>
      <c r="K12" s="145"/>
      <c r="L12" s="174"/>
    </row>
    <row r="13" spans="1:12" ht="102" customHeight="1" x14ac:dyDescent="0.2">
      <c r="A13" s="172">
        <v>6</v>
      </c>
      <c r="B13" s="110" t="s">
        <v>512</v>
      </c>
      <c r="C13" s="110" t="s">
        <v>514</v>
      </c>
      <c r="D13" s="173">
        <v>42750</v>
      </c>
      <c r="E13" s="173">
        <v>43100</v>
      </c>
      <c r="F13" s="143"/>
      <c r="G13" s="143"/>
      <c r="H13" s="143"/>
      <c r="I13" s="144"/>
      <c r="J13" s="114">
        <v>0</v>
      </c>
      <c r="K13" s="145"/>
      <c r="L13" s="174"/>
    </row>
    <row r="14" spans="1:12" ht="102" customHeight="1" x14ac:dyDescent="0.2">
      <c r="A14" s="172">
        <v>7</v>
      </c>
      <c r="B14" s="110" t="s">
        <v>513</v>
      </c>
      <c r="C14" s="110" t="s">
        <v>514</v>
      </c>
      <c r="D14" s="173">
        <v>42750</v>
      </c>
      <c r="E14" s="173">
        <v>43100</v>
      </c>
      <c r="F14" s="143" t="s">
        <v>515</v>
      </c>
      <c r="G14" s="143" t="s">
        <v>516</v>
      </c>
      <c r="H14" s="143"/>
      <c r="I14" s="144"/>
      <c r="J14" s="114">
        <v>0</v>
      </c>
      <c r="K14" s="145"/>
      <c r="L14" s="174"/>
    </row>
    <row r="15" spans="1:12" ht="102" customHeight="1" x14ac:dyDescent="0.2">
      <c r="A15" s="172">
        <v>8</v>
      </c>
      <c r="B15" s="110" t="s">
        <v>517</v>
      </c>
      <c r="C15" s="110" t="s">
        <v>514</v>
      </c>
      <c r="D15" s="173">
        <v>42750</v>
      </c>
      <c r="E15" s="173">
        <v>43100</v>
      </c>
      <c r="F15" s="143" t="s">
        <v>518</v>
      </c>
      <c r="G15" s="143" t="s">
        <v>519</v>
      </c>
      <c r="H15" s="143"/>
      <c r="I15" s="144"/>
      <c r="J15" s="114">
        <v>0</v>
      </c>
      <c r="K15" s="145"/>
      <c r="L15" s="174"/>
    </row>
    <row r="16" spans="1:12" ht="102" customHeight="1" x14ac:dyDescent="0.2">
      <c r="A16" s="172">
        <v>9</v>
      </c>
      <c r="B16" s="172" t="s">
        <v>520</v>
      </c>
      <c r="C16" s="110" t="s">
        <v>514</v>
      </c>
      <c r="D16" s="173">
        <v>42750</v>
      </c>
      <c r="E16" s="173">
        <v>43100</v>
      </c>
      <c r="F16" s="143" t="s">
        <v>521</v>
      </c>
      <c r="G16" s="143" t="s">
        <v>522</v>
      </c>
      <c r="H16" s="143"/>
      <c r="I16" s="144"/>
      <c r="J16" s="114">
        <v>0</v>
      </c>
      <c r="K16" s="145"/>
      <c r="L16" s="174"/>
    </row>
    <row r="17" spans="1:12" ht="102" customHeight="1" x14ac:dyDescent="0.2">
      <c r="A17" s="172">
        <v>10</v>
      </c>
      <c r="B17" s="172" t="s">
        <v>523</v>
      </c>
      <c r="C17" s="110" t="s">
        <v>514</v>
      </c>
      <c r="D17" s="173">
        <v>42750</v>
      </c>
      <c r="E17" s="173">
        <v>43100</v>
      </c>
      <c r="F17" s="143" t="s">
        <v>524</v>
      </c>
      <c r="G17" s="143" t="s">
        <v>525</v>
      </c>
      <c r="H17" s="143"/>
      <c r="I17" s="144"/>
      <c r="J17" s="114">
        <v>0</v>
      </c>
      <c r="K17" s="145"/>
      <c r="L17" s="174"/>
    </row>
    <row r="18" spans="1:12" ht="217.5" customHeight="1" x14ac:dyDescent="0.2">
      <c r="A18" s="172">
        <v>11</v>
      </c>
      <c r="B18" s="110" t="s">
        <v>431</v>
      </c>
      <c r="C18" s="110" t="s">
        <v>432</v>
      </c>
      <c r="D18" s="173" t="s">
        <v>433</v>
      </c>
      <c r="E18" s="173"/>
      <c r="F18" s="143" t="s">
        <v>434</v>
      </c>
      <c r="G18" s="143" t="s">
        <v>435</v>
      </c>
      <c r="H18" s="143" t="s">
        <v>436</v>
      </c>
      <c r="I18" s="144"/>
      <c r="J18" s="114">
        <v>0</v>
      </c>
      <c r="K18" s="145"/>
      <c r="L18" s="174"/>
    </row>
    <row r="19" spans="1:12" ht="15" x14ac:dyDescent="0.2">
      <c r="A19" s="451" t="s">
        <v>273</v>
      </c>
      <c r="B19" s="446"/>
      <c r="C19" s="446"/>
      <c r="D19" s="446"/>
      <c r="E19" s="446"/>
      <c r="F19" s="446"/>
      <c r="G19" s="446"/>
      <c r="H19" s="446"/>
      <c r="I19" s="446"/>
      <c r="J19" s="446"/>
      <c r="K19" s="446"/>
      <c r="L19" s="452"/>
    </row>
    <row r="20" spans="1:12" ht="155.25" customHeight="1" x14ac:dyDescent="0.2">
      <c r="A20" s="175">
        <v>12</v>
      </c>
      <c r="B20" s="148" t="s">
        <v>717</v>
      </c>
      <c r="C20" s="148" t="s">
        <v>718</v>
      </c>
      <c r="D20" s="176">
        <v>42461</v>
      </c>
      <c r="E20" s="176">
        <v>42714</v>
      </c>
      <c r="F20" s="106" t="s">
        <v>719</v>
      </c>
      <c r="G20" s="148" t="s">
        <v>720</v>
      </c>
      <c r="H20" s="149" t="s">
        <v>721</v>
      </c>
      <c r="I20" s="177"/>
      <c r="J20" s="150">
        <v>0</v>
      </c>
      <c r="K20" s="151"/>
      <c r="L20" s="178"/>
    </row>
    <row r="21" spans="1:12" ht="15" hidden="1" x14ac:dyDescent="0.2">
      <c r="A21" s="453" t="s">
        <v>274</v>
      </c>
      <c r="B21" s="426"/>
      <c r="C21" s="426"/>
      <c r="D21" s="426"/>
      <c r="E21" s="426"/>
      <c r="F21" s="426"/>
      <c r="G21" s="426"/>
      <c r="H21" s="426"/>
      <c r="I21" s="426"/>
      <c r="J21" s="426"/>
      <c r="K21" s="426"/>
      <c r="L21" s="454"/>
    </row>
    <row r="22" spans="1:12" ht="15" x14ac:dyDescent="0.2">
      <c r="A22" s="448" t="s">
        <v>274</v>
      </c>
      <c r="B22" s="449"/>
      <c r="C22" s="449"/>
      <c r="D22" s="449"/>
      <c r="E22" s="449"/>
      <c r="F22" s="449"/>
      <c r="G22" s="449"/>
      <c r="H22" s="449"/>
      <c r="I22" s="449"/>
      <c r="J22" s="449"/>
      <c r="K22" s="449"/>
      <c r="L22" s="450"/>
    </row>
    <row r="23" spans="1:12" ht="165" customHeight="1" x14ac:dyDescent="0.2">
      <c r="A23" s="255">
        <v>13</v>
      </c>
      <c r="B23" s="243" t="s">
        <v>437</v>
      </c>
      <c r="C23" s="243" t="s">
        <v>438</v>
      </c>
      <c r="D23" s="243" t="s">
        <v>439</v>
      </c>
      <c r="E23" s="243"/>
      <c r="F23" s="243" t="s">
        <v>440</v>
      </c>
      <c r="G23" s="243" t="s">
        <v>441</v>
      </c>
      <c r="H23" s="243" t="s">
        <v>442</v>
      </c>
      <c r="I23" s="222"/>
      <c r="J23" s="114">
        <v>0</v>
      </c>
      <c r="K23" s="222"/>
      <c r="L23" s="222"/>
    </row>
  </sheetData>
  <sheetProtection password="D99B" sheet="1" objects="1" scenarios="1"/>
  <mergeCells count="9">
    <mergeCell ref="A22:L22"/>
    <mergeCell ref="A19:L19"/>
    <mergeCell ref="A21:L21"/>
    <mergeCell ref="A1:L2"/>
    <mergeCell ref="A3:D3"/>
    <mergeCell ref="E3:L3"/>
    <mergeCell ref="A5:L5"/>
    <mergeCell ref="A7:L7"/>
    <mergeCell ref="A10:L10"/>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10"/>
  <sheetViews>
    <sheetView zoomScale="60" zoomScaleNormal="60" workbookViewId="0">
      <selection activeCell="I9" sqref="I9"/>
    </sheetView>
  </sheetViews>
  <sheetFormatPr baseColWidth="10" defaultRowHeight="12.75" x14ac:dyDescent="0.2"/>
  <cols>
    <col min="1" max="1" width="13.5703125" customWidth="1"/>
    <col min="2" max="2" width="16.85546875" customWidth="1"/>
    <col min="3" max="3" width="25.140625" customWidth="1"/>
    <col min="4" max="4" width="17.28515625" customWidth="1"/>
    <col min="5" max="5" width="17.7109375" customWidth="1"/>
    <col min="6" max="6" width="29.85546875" customWidth="1"/>
    <col min="7" max="7" width="20.140625" customWidth="1"/>
    <col min="8" max="8" width="27" customWidth="1"/>
    <col min="10" max="10" width="25.7109375" customWidth="1"/>
    <col min="11" max="11" width="29" customWidth="1"/>
  </cols>
  <sheetData>
    <row r="1" spans="1:11" x14ac:dyDescent="0.2">
      <c r="A1" s="416" t="s">
        <v>275</v>
      </c>
      <c r="B1" s="416"/>
      <c r="C1" s="416"/>
      <c r="D1" s="416"/>
      <c r="E1" s="416"/>
      <c r="F1" s="416"/>
      <c r="G1" s="416"/>
      <c r="H1" s="416"/>
      <c r="I1" s="416"/>
      <c r="J1" s="416"/>
      <c r="K1" s="416"/>
    </row>
    <row r="2" spans="1:11" x14ac:dyDescent="0.2">
      <c r="A2" s="416"/>
      <c r="B2" s="416"/>
      <c r="C2" s="416"/>
      <c r="D2" s="416"/>
      <c r="E2" s="416"/>
      <c r="F2" s="416"/>
      <c r="G2" s="416"/>
      <c r="H2" s="416"/>
      <c r="I2" s="416"/>
      <c r="J2" s="416"/>
      <c r="K2" s="416"/>
    </row>
    <row r="3" spans="1:11" ht="18" x14ac:dyDescent="0.2">
      <c r="A3" s="417" t="s">
        <v>250</v>
      </c>
      <c r="B3" s="418"/>
      <c r="C3" s="418"/>
      <c r="D3" s="418"/>
      <c r="E3" s="418"/>
      <c r="F3" s="418"/>
      <c r="G3" s="418"/>
      <c r="H3" s="418"/>
      <c r="I3" s="418"/>
      <c r="J3" s="418"/>
      <c r="K3" s="418"/>
    </row>
    <row r="4" spans="1:11" ht="30" x14ac:dyDescent="0.2">
      <c r="A4" s="88" t="s">
        <v>212</v>
      </c>
      <c r="B4" s="88" t="s">
        <v>251</v>
      </c>
      <c r="C4" s="88" t="s">
        <v>139</v>
      </c>
      <c r="D4" s="88" t="s">
        <v>252</v>
      </c>
      <c r="E4" s="88" t="s">
        <v>141</v>
      </c>
      <c r="F4" s="88" t="s">
        <v>253</v>
      </c>
      <c r="G4" s="88" t="s">
        <v>254</v>
      </c>
      <c r="H4" s="88" t="s">
        <v>255</v>
      </c>
      <c r="I4" s="89" t="s">
        <v>222</v>
      </c>
      <c r="J4" s="88" t="s">
        <v>256</v>
      </c>
      <c r="K4" s="89" t="s">
        <v>257</v>
      </c>
    </row>
    <row r="5" spans="1:11" ht="15" x14ac:dyDescent="0.2">
      <c r="A5" s="458" t="s">
        <v>270</v>
      </c>
      <c r="B5" s="459"/>
      <c r="C5" s="459"/>
      <c r="D5" s="459"/>
      <c r="E5" s="459"/>
      <c r="F5" s="459"/>
      <c r="G5" s="459"/>
      <c r="H5" s="459"/>
      <c r="I5" s="459"/>
      <c r="J5" s="459"/>
      <c r="K5" s="460"/>
    </row>
    <row r="6" spans="1:11" ht="115.5" customHeight="1" x14ac:dyDescent="0.2">
      <c r="A6" s="165">
        <v>1</v>
      </c>
      <c r="B6" s="125" t="s">
        <v>408</v>
      </c>
      <c r="C6" s="125" t="s">
        <v>409</v>
      </c>
      <c r="D6" s="126">
        <v>42826</v>
      </c>
      <c r="E6" s="126">
        <v>43079</v>
      </c>
      <c r="F6" s="127" t="s">
        <v>410</v>
      </c>
      <c r="G6" s="128" t="s">
        <v>411</v>
      </c>
      <c r="H6" s="131"/>
      <c r="I6" s="130">
        <v>0</v>
      </c>
      <c r="J6" s="167"/>
      <c r="K6" s="168"/>
    </row>
    <row r="7" spans="1:11" ht="119.25" customHeight="1" x14ac:dyDescent="0.2">
      <c r="A7" s="165">
        <v>2</v>
      </c>
      <c r="B7" s="125" t="s">
        <v>412</v>
      </c>
      <c r="C7" s="125" t="s">
        <v>413</v>
      </c>
      <c r="D7" s="126">
        <v>42795</v>
      </c>
      <c r="E7" s="126" t="s">
        <v>414</v>
      </c>
      <c r="F7" s="127" t="s">
        <v>415</v>
      </c>
      <c r="G7" s="128" t="s">
        <v>411</v>
      </c>
      <c r="H7" s="131"/>
      <c r="I7" s="130">
        <v>0</v>
      </c>
      <c r="J7" s="179"/>
      <c r="K7" s="168"/>
    </row>
    <row r="8" spans="1:11" ht="137.25" customHeight="1" x14ac:dyDescent="0.2">
      <c r="A8" s="165">
        <v>3</v>
      </c>
      <c r="B8" s="125" t="s">
        <v>443</v>
      </c>
      <c r="C8" s="125" t="s">
        <v>6</v>
      </c>
      <c r="D8" s="126"/>
      <c r="E8" s="126"/>
      <c r="F8" s="125" t="s">
        <v>444</v>
      </c>
      <c r="G8" s="128" t="s">
        <v>445</v>
      </c>
      <c r="H8" s="131"/>
      <c r="I8" s="130">
        <v>0</v>
      </c>
      <c r="J8" s="167"/>
      <c r="K8" s="168"/>
    </row>
    <row r="9" spans="1:11" ht="235.5" customHeight="1" x14ac:dyDescent="0.2">
      <c r="A9" s="165">
        <v>4</v>
      </c>
      <c r="B9" s="241" t="s">
        <v>642</v>
      </c>
      <c r="C9" s="242" t="s">
        <v>641</v>
      </c>
      <c r="D9" s="126">
        <v>42736</v>
      </c>
      <c r="E9" s="126">
        <v>43100</v>
      </c>
      <c r="F9" s="241" t="s">
        <v>643</v>
      </c>
      <c r="G9" s="128" t="s">
        <v>644</v>
      </c>
      <c r="H9" s="131"/>
      <c r="I9" s="130">
        <v>0</v>
      </c>
      <c r="J9" s="167"/>
      <c r="K9" s="168"/>
    </row>
    <row r="10" spans="1:11" ht="72" customHeight="1" x14ac:dyDescent="0.2">
      <c r="A10" s="165"/>
      <c r="B10" s="125"/>
      <c r="C10" s="125"/>
      <c r="D10" s="126"/>
      <c r="E10" s="126"/>
      <c r="F10" s="127"/>
      <c r="G10" s="128"/>
      <c r="H10" s="180"/>
      <c r="I10" s="181"/>
      <c r="J10" s="169"/>
      <c r="K10" s="168"/>
    </row>
  </sheetData>
  <sheetProtection password="D99B" sheet="1" objects="1" scenarios="1"/>
  <mergeCells count="3">
    <mergeCell ref="A1:K2"/>
    <mergeCell ref="A3:K3"/>
    <mergeCell ref="A5:K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INFORMACIÓN</vt:lpstr>
      <vt:lpstr>POLITICA RIESGOS</vt:lpstr>
      <vt:lpstr>MATRIZ DE RIESGOS</vt:lpstr>
      <vt:lpstr>ANTITRAMITES</vt:lpstr>
      <vt:lpstr>RENDICION DE CUENTAS</vt:lpstr>
      <vt:lpstr>ATENCION AL CIUDADANO</vt:lpstr>
      <vt:lpstr>TRANSPARENCIA</vt:lpstr>
      <vt:lpstr>INICIATIVAS</vt:lpstr>
      <vt:lpstr>Hoja1</vt:lpstr>
      <vt:lpstr>'MATRIZ DE RIESGOS'!Área_de_impresión</vt:lpstr>
      <vt:lpstr>'POLITICA RIESGOS'!Área_de_impresión</vt:lpstr>
      <vt:lpstr>INFORMACIÓN!DIA</vt:lpstr>
      <vt:lpstr>'MATRIZ DE RIESGOS'!Títulos_a_imprimir</vt:lpstr>
    </vt:vector>
  </TitlesOfParts>
  <Company>CAJA DE LA VIVIENDA POPULAR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Héctor Andrés Mejía Mejía</cp:lastModifiedBy>
  <cp:lastPrinted>2016-06-28T21:40:01Z</cp:lastPrinted>
  <dcterms:created xsi:type="dcterms:W3CDTF">2006-10-31T20:51:49Z</dcterms:created>
  <dcterms:modified xsi:type="dcterms:W3CDTF">2017-01-27T20:19:38Z</dcterms:modified>
</cp:coreProperties>
</file>